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CIS" sheetId="1" r:id="rId1"/>
    <sheet name="CCBS" sheetId="2" r:id="rId2"/>
    <sheet name="CCSCE" sheetId="3" r:id="rId3"/>
    <sheet name="CCCFS" sheetId="4" r:id="rId4"/>
    <sheet name="Notes" sheetId="5" r:id="rId5"/>
  </sheets>
  <definedNames/>
  <calcPr fullCalcOnLoad="1"/>
</workbook>
</file>

<file path=xl/sharedStrings.xml><?xml version="1.0" encoding="utf-8"?>
<sst xmlns="http://schemas.openxmlformats.org/spreadsheetml/2006/main" count="326" uniqueCount="248">
  <si>
    <t>HYTEX INTEGRATED BERHAD</t>
  </si>
  <si>
    <t>INDIVIDUAL QUARTER</t>
  </si>
  <si>
    <t>CURRENT</t>
  </si>
  <si>
    <t>YEAR</t>
  </si>
  <si>
    <t>QUARTER</t>
  </si>
  <si>
    <t>PRECEDING YEAR</t>
  </si>
  <si>
    <t>CORRESPONDING</t>
  </si>
  <si>
    <t>CUMULATIVE QUARTER</t>
  </si>
  <si>
    <t>TO DATE</t>
  </si>
  <si>
    <t>PERIOD</t>
  </si>
  <si>
    <t>Revenue</t>
  </si>
  <si>
    <t>(i)</t>
  </si>
  <si>
    <t>(ii)</t>
  </si>
  <si>
    <t>(iii)</t>
  </si>
  <si>
    <t>AS AT</t>
  </si>
  <si>
    <t>PRECEDING</t>
  </si>
  <si>
    <t>FINANCIAL</t>
  </si>
  <si>
    <t>YEAR END</t>
  </si>
  <si>
    <t>END OF</t>
  </si>
  <si>
    <t xml:space="preserve">CURRENT </t>
  </si>
  <si>
    <t>31/03/2002</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</si>
  <si>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</si>
  <si>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</si>
  <si>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</si>
  <si>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</si>
  <si>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</si>
  <si>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</si>
  <si>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</si>
  <si>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</si>
  <si>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Dividend</t>
  </si>
  <si>
    <t>RM'000</t>
  </si>
  <si>
    <t>Procurement of machinery</t>
  </si>
  <si>
    <t>Redemption of convertible secured loan stocks</t>
  </si>
  <si>
    <t>Repayment of borrowings</t>
  </si>
  <si>
    <t>Repayment of advances from directors</t>
  </si>
  <si>
    <t>Working capital</t>
  </si>
  <si>
    <t>Estimated listing expenses</t>
  </si>
  <si>
    <t>**</t>
  </si>
  <si>
    <t>Remark</t>
  </si>
  <si>
    <t>*</t>
  </si>
  <si>
    <t>Represents RM1.00 comprising 2 ordinary shares of RM0.50 each in the company</t>
  </si>
  <si>
    <t>Less than RM500.</t>
  </si>
  <si>
    <t xml:space="preserve">In conjunction with, and as an integral part of the listing of and quotation for the entire enlarged issued and paid-up share capital of the company  on the Main Board of the KLSE on 8 November 2002, the company undertook a restructuring scheme which was approved by the MITI on 19 March 2002 and 28 March 2002, the SC on 30 April 2002 and 11 July 2002 and the FIC on 26 June 2002, 4 July 2002 and 11 July 2002, involving the following: </t>
  </si>
  <si>
    <t>Borrowings and debt securities</t>
  </si>
  <si>
    <t>Upon completion of the acquisition of HGSB, the acquisition of 100 ordinary shares of USD15,000.00 each in Hytex Garment (Cambodia) Ltd (HGCL), representing the entire issued and paid-up share capital of HGCL from HASB for a total cash consideration of RM5,695,225. The cash consideration was financed via inter-company advances.The acquisition of HGCL was completed on 13 September 2002.</t>
  </si>
  <si>
    <t>Rights issue of 24,303,000 new ordinary shares of RM0.50 each in the company at par on the basis of approximately 2.3691 new ordinary shares for every 10 existing shares held after the acquisitions of the aforementioned companies; The rights issue was completed on 16 September 2002.</t>
  </si>
  <si>
    <t>Public issue of 23,115,000 new ordinary shares of RM0.50 each at RM0.65 per ordinary shares payable in full as follows:</t>
  </si>
  <si>
    <t xml:space="preserve">7,500,000 new ordinary shares have been reserved for eligible Directors and employees, and the customers and suppliers of the HIB Group; </t>
  </si>
  <si>
    <t>11,615,000 new ordinary shares are reserved for private placement to identified investors including collective investment schemes; and</t>
  </si>
  <si>
    <t>4,000,000 new ordinary shares are available for application by Malaysian citizens, companies, societies, co-operatives and institutions, of which at least 30% is to be set aside strictly for Bumiputera individuals, companies, societies, co-operatives and institutions.</t>
  </si>
  <si>
    <t>The total gross proceeds from the rights issue and public issue of RM27.176 million are expected to be fully utilised for the core business of the company and its subsidiaries by July 2003 as follows:</t>
  </si>
  <si>
    <t>(a) Acquisitions</t>
  </si>
  <si>
    <t>(iv)</t>
  </si>
  <si>
    <t>(v)</t>
  </si>
  <si>
    <t>(vi)</t>
  </si>
  <si>
    <t>(vii)</t>
  </si>
  <si>
    <t>(b) Rights issue</t>
  </si>
  <si>
    <t>(d) Status of Utilisation of Proceeds</t>
  </si>
  <si>
    <t>(c) Public Issue</t>
  </si>
  <si>
    <t>Acquisition of 860,000 ordinary shares of RM1.00 each in Leading Textiles Sdn Bhd (LTSB), representing the entire issued and paid-up share capital of LTSB, for a total purchase consideration of RM2,761,778 to be satisfied by way of an issue of 4,680,997 new ordinary shares of RM0.50 each in the company at an issue price of approximately RM0.59 per ordinary share. The acquisition of LTSB was completed on 12 August 2002;</t>
  </si>
  <si>
    <t>Acquisition of 1,200,000 ordinary shares of RM1.00 each in Hytex Holdings Sdn Bhd (HHSB), representing the entire issued and paid-up share capital of HHSB, for a total purchase consideration of RM1,935,683 to be satisfied by way of an issue of 3,280,831 new ordinary shares of RM0.50 each in the company at an issue price of approximately RM0.59 per ordinary share. The acquisition of HHSB was completed on 12 August 2002;</t>
  </si>
  <si>
    <t>Acquisition of 4,320,000 ordinary shares of RM1.00 each in Hytex Garments (M) Sdn Bhd (HGSB), representing the entire issued and paid-up share capital of HGSB, for a total purchase consideration of RM20,944,525 to be satisfied by way of an issue of 35,584,070 new ordinary shares of RM0.50 each in the company at an issue price of approximately RM0.59 per ordinary share. The acquisition of HGSB was completed on 12 August 2002;</t>
  </si>
  <si>
    <t>Acquisition of 870,000 ordinary shares of RM1.00 each in Hytex Products (M) Sdn Bhd (HPSB), representing the entire issued and paid-up share capital of HPSB, for a total purchase consideration of RM1,909,529 to be satisfied by way of an issue of 3,236,502 new ordinary shares of RM0.50 each in the company at an issue price of approximately RM0.59 per ordinary share. The acquisition of HPSB was completed on 12 August 2002;</t>
  </si>
  <si>
    <t>Acquisition of 9,000,000 ordinary shares of RM1.00 each in Hytex Apparels Sdn Bhd (HASB), representing the entire issued and paid-up share capital of HASB, for a total purchase consideration of RM32,921,643 to be satisfied by way of an issue of 55,799,598 new ordinary shares of RM0.50 each in the company at an issue price of approximately RM0.59 per ordinary share. The acquisition of HASB was completed on 12 August 2002;</t>
  </si>
  <si>
    <t>Upon completion of the acquisition of HGSB, the acquisition of 100,000 ordinary shares of SGD1.00 each in Hytex International Pte Ltd (HIPL), representing the entire issued and paid-up share capital of HIPL from HGSB for a total cash consideration of RM174,100. The cash consideration was financed via inter-company advances.The acquisition of HIPL was completed on 3 September 2002;</t>
  </si>
  <si>
    <t>***</t>
  </si>
  <si>
    <t>As at 31 March 2002, the company is still dormant and is having negative net tangible assets position, hence no NTA per share is computed.</t>
  </si>
  <si>
    <t>(The Condensed Consolidated Income Statements should be read in conjunction with the Annual Financial Report for the year ended 31 March 2002)</t>
  </si>
  <si>
    <t>(The Condensed Consolidated Balance Sheets should be read in conjunction with the Annual Financial Report for the year ended 31 March 2002)</t>
  </si>
  <si>
    <t>CONDENSED CONSOLIDATED BALANCE SHEETS</t>
  </si>
  <si>
    <t>CONDENSED CONSOLIDATED INCOME STATEMENTS</t>
  </si>
  <si>
    <t>CONDENSED CONSOLIDATED STATEMENTS OF CHANGES IN EQUITY</t>
  </si>
  <si>
    <t>SHARE CAPITAL</t>
  </si>
  <si>
    <t>SHARE PREMIUM</t>
  </si>
  <si>
    <t>RESERVE ON CONSOLIDATION</t>
  </si>
  <si>
    <t>TRANSLATION RESERVE</t>
  </si>
  <si>
    <t>RETAINED PROFITS</t>
  </si>
  <si>
    <t>NON-DISTRIBUTABLE</t>
  </si>
  <si>
    <t>DISTRIBUTABLE</t>
  </si>
  <si>
    <t>Acquisition of subsidiaries</t>
  </si>
  <si>
    <t>Currency translation differences</t>
  </si>
  <si>
    <t>Rights issue</t>
  </si>
  <si>
    <t>(The Condensed Consolidated Statements of Changes in Equity should be read in conjunction with the Annual Financial Report for the year ended 31 March 2002)</t>
  </si>
  <si>
    <t>CONDENSED CONSOLIDATED CASH FLOW STATEMENT</t>
  </si>
  <si>
    <t>Accounting policies and methods of computation</t>
  </si>
  <si>
    <t>Amortisation of reserve on consolidation</t>
  </si>
  <si>
    <t>Qualification of financial statements</t>
  </si>
  <si>
    <t>The interim financial report has been prepared in accordance with MASB 26 Interim Financial Reporting and Paragraph 9.22 pf the Listing Requirements of Kuala Lumpur Stock Exchange ('KLSE"). The same accounting policies and methods of computation are followed in the interim financial statements as compared with the annual financial statements of the Company and its subsidiaries for the period and year ended 31 March 2002.</t>
  </si>
  <si>
    <t>Unusual items</t>
  </si>
  <si>
    <t>There were no items affecting assets, liabilities, equity, net income or cash flows that are usual because of their nature,size or incidence during the current quarter, except for items disclosed in note A1 and B8.</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</si>
  <si>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</si>
  <si>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</si>
  <si>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</si>
  <si>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</si>
  <si>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</si>
  <si>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</si>
  <si>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</si>
  <si>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</si>
  <si>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</si>
  <si>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There were no issuance, cancellation, repurchase, resale and repayment of debt and equity securities for the current quarter under review except for those disclosed in note B8.</t>
  </si>
  <si>
    <t>A7.</t>
  </si>
  <si>
    <t>Dividend paid</t>
  </si>
  <si>
    <t>No dividend was paid during the quarter under review.</t>
  </si>
  <si>
    <t>A8.</t>
  </si>
  <si>
    <t>Segmental reporting for the current quarter</t>
  </si>
  <si>
    <t>Profit before taxation</t>
  </si>
  <si>
    <t>A9.</t>
  </si>
  <si>
    <t>Valuation of property, plant and equipment</t>
  </si>
  <si>
    <t>The Company does not have any property, plant and equipment.</t>
  </si>
  <si>
    <t>The valuations of property, plant and equipment of the Group have been brought forward, without amendments from the previous annual financial statements of the subsidiaries.</t>
  </si>
  <si>
    <t>A10.</t>
  </si>
  <si>
    <t>Material events subsequent to the end of the current quarter</t>
  </si>
  <si>
    <t>A11.</t>
  </si>
  <si>
    <t>Effect of changes in the composition of the Group</t>
  </si>
  <si>
    <t>A12.</t>
  </si>
  <si>
    <t>Changes in contingent liabilities or contingent assets</t>
  </si>
  <si>
    <t>Notes (In compliance with MASB 26)</t>
  </si>
  <si>
    <t>Additional information required by the KLSE Listing Requirements</t>
  </si>
  <si>
    <t>B1.</t>
  </si>
  <si>
    <t>Review of performance of the Company and its principal subsidiaries</t>
  </si>
  <si>
    <t>B2.</t>
  </si>
  <si>
    <t>Material changes in the quarterly results compared to the preceding quarter</t>
  </si>
  <si>
    <t>B3.</t>
  </si>
  <si>
    <t>Current year prospects</t>
  </si>
  <si>
    <t>B4.</t>
  </si>
  <si>
    <t>Variance of actual profit from forecast profit</t>
  </si>
  <si>
    <t>B5.</t>
  </si>
  <si>
    <t>Current taxation</t>
  </si>
  <si>
    <t>Transfer (from) / to deferred taxation</t>
  </si>
  <si>
    <t>Current year quarter</t>
  </si>
  <si>
    <t>Preceding year corresponding quarter</t>
  </si>
  <si>
    <t>Current year to-date</t>
  </si>
  <si>
    <t>Preceding year corresponding period</t>
  </si>
  <si>
    <t>Cummulative period</t>
  </si>
  <si>
    <t>Individual period</t>
  </si>
  <si>
    <t>N/A</t>
  </si>
  <si>
    <t>The effective tax rate of the Group for the current quarter and financial year to-date is lower that the statutory income tax rate due to non taxable credit of the Group and utilisation of reinvestment allowances of a subsidiary.</t>
  </si>
  <si>
    <t>B6.</t>
  </si>
  <si>
    <t>Profit on sale of unquoted investments and/or properties</t>
  </si>
  <si>
    <t>There were no sale of unquoted investments and/or properties during the current quarter under review.</t>
  </si>
  <si>
    <t xml:space="preserve">The company does not have any quoted securities during the quarter under review. </t>
  </si>
  <si>
    <t>There are no purchase or disposal of any quoted securities during the quarter under review.</t>
  </si>
  <si>
    <t>B7.</t>
  </si>
  <si>
    <t>B8.</t>
  </si>
  <si>
    <t>The public issue was only completed on the 8 November 2002.</t>
  </si>
  <si>
    <t>B9.</t>
  </si>
  <si>
    <t>B10.</t>
  </si>
  <si>
    <t>Total</t>
  </si>
  <si>
    <t>Unsecured</t>
  </si>
  <si>
    <t>Secured</t>
  </si>
  <si>
    <t>B11.</t>
  </si>
  <si>
    <t>B12.</t>
  </si>
  <si>
    <t>B13.</t>
  </si>
  <si>
    <t>The Board of directors does not recommend the payment of interim dividend for the quarter under review.</t>
  </si>
  <si>
    <t>Earnings per share</t>
  </si>
  <si>
    <t>Adjustments for non-cash flow items</t>
  </si>
  <si>
    <t>Net changes in working capital</t>
  </si>
  <si>
    <t>Income tax paid</t>
  </si>
  <si>
    <t>Interest paid</t>
  </si>
  <si>
    <t>NET CASH USED IN OPERATING ACTIVITIES</t>
  </si>
  <si>
    <t>Investing activities</t>
  </si>
  <si>
    <t>Acquisition of subsidiaries net cash acquired</t>
  </si>
  <si>
    <t>NET CASH USED IN INVESTING ACTIVITIES</t>
  </si>
  <si>
    <t>Financing activities</t>
  </si>
  <si>
    <t>Bank borrowings</t>
  </si>
  <si>
    <t>Proceeds from rights issue</t>
  </si>
  <si>
    <t xml:space="preserve">Listing expenses </t>
  </si>
  <si>
    <t>NET CASH GENERATED FROM FINANCING ACTIVITIES</t>
  </si>
  <si>
    <t>NET CHANGE IN CASH AND CASH EQUIVALENT</t>
  </si>
  <si>
    <t>CASH AND CASH EQUIVALENT AT BEGINING OF THE YEAR</t>
  </si>
  <si>
    <t>EFFECT OF EXCHANGE RATE CHANGES</t>
  </si>
  <si>
    <t>Investment in property, plant and equipment</t>
  </si>
  <si>
    <t>(The Condensed Consolidated Cash Flow Statements should be read in conjunction with the Annual Financial Report for the year ended 31 March 2002)</t>
  </si>
  <si>
    <t>Other than the factor stated above, the group's operations for the current quarter were not affected by other seasonal or cyclical factors.</t>
  </si>
  <si>
    <t>There were no material events subsequent to the end of the current quarter except for those disclosed in note B8.</t>
  </si>
  <si>
    <t>Overall the Group's performance will depend on the activities in the third and fourth quarters due to the seasonal or cyclical factors as explained in note A3.</t>
  </si>
  <si>
    <t>Quarterly report on results for the 3rd quarter ended 31 December 2002. The figures have not been audited.</t>
  </si>
  <si>
    <t>31/12/2001</t>
  </si>
  <si>
    <t>31/12/2002</t>
  </si>
  <si>
    <t>REVENUE</t>
  </si>
  <si>
    <t>COST OF SALES</t>
  </si>
  <si>
    <t>GROSS PROFIT</t>
  </si>
  <si>
    <t>OPERATING EXPENSES</t>
  </si>
  <si>
    <t>OPERATING PROFIT</t>
  </si>
  <si>
    <t>Interest expense</t>
  </si>
  <si>
    <t>Amortisation of capital reserve</t>
  </si>
  <si>
    <t>PROFIT BEFORE TAXATION</t>
  </si>
  <si>
    <t>TAXATION</t>
  </si>
  <si>
    <t>PROFIT AFTER TAXATION</t>
  </si>
  <si>
    <t>LESS PRE-ACQUISITION PROFIT</t>
  </si>
  <si>
    <t>NET PROFIT FOR THE YEAR</t>
  </si>
  <si>
    <t>PROPERTY, PLANT AND EQUIPMENT</t>
  </si>
  <si>
    <t>CURRENT ASSETS</t>
  </si>
  <si>
    <t>INVENTORIES</t>
  </si>
  <si>
    <t>TRADE RECEIVABLES</t>
  </si>
  <si>
    <t>OTHER RECEIVABLES, DEPOSITS AND PREPAYMENTS</t>
  </si>
  <si>
    <t>SHORT TERM INVESTMENTS</t>
  </si>
  <si>
    <t>CASH AND BANK BALANCES</t>
  </si>
  <si>
    <t>DEFERRED EXPENDITURE</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</si>
  <si>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</si>
  <si>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</si>
  <si>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</si>
  <si>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</si>
  <si>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</si>
  <si>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</si>
  <si>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</si>
  <si>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</si>
  <si>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</si>
  <si>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</si>
  <si>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</si>
  <si>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</si>
  <si>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</si>
  <si>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</si>
  <si>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At 1 April 2002</t>
  </si>
  <si>
    <t>Public issue</t>
  </si>
  <si>
    <t>At 31 December 2002</t>
  </si>
  <si>
    <t>At 27 October 2001 (Date of incorporation)</t>
  </si>
  <si>
    <t>Cumulative movements during the periods</t>
  </si>
  <si>
    <t>Cumulative movements during the preceding periods</t>
  </si>
  <si>
    <t>Net profit for the periods</t>
  </si>
  <si>
    <t>Net loss for the preceding periods</t>
  </si>
  <si>
    <t>At 31 December 2001</t>
  </si>
  <si>
    <t>Represents RM1.00 comprising 2 ordinary shares of RM0.50 each in the company issued during incorporation</t>
  </si>
  <si>
    <t>9 months ended 31.12.2002</t>
  </si>
  <si>
    <t>9 months ended 31.12.2001</t>
  </si>
  <si>
    <t xml:space="preserve">During the quarter under review, the favourable differences between the costs of the acquisitions over the net assets of the acquired subsidiaries at the date of acquisition are included in the consolidated balance sheet as reserve on consolidation. The directors have adopted a policy to amortise the reserve on consolidation to the income statement over a period of 2 years. </t>
  </si>
  <si>
    <t>There were no material changes in the composition of the Group for the quarter under review and financial year to-date except for those disclosed in note B8.</t>
  </si>
  <si>
    <t>Proceeds from public issue</t>
  </si>
  <si>
    <t>The Group's borrowings as at 31 December 2002 were as follows:</t>
  </si>
  <si>
    <t>There are no material litigation as at 31 December 2002.</t>
  </si>
  <si>
    <t>There are no material financial instruments with off balance sheet risk as at 31 December 2002 except for those disclose in note A12.</t>
  </si>
  <si>
    <t>EARNING PER SHARE - basic (sen)</t>
  </si>
  <si>
    <t>31.12.02</t>
  </si>
  <si>
    <t>31.12.01</t>
  </si>
  <si>
    <t>Barring any unforseen circumstances, the Group expects to perform well for the remaining quarter of the financial year ending 31 March 2003.</t>
  </si>
  <si>
    <t xml:space="preserve">Not applicable. </t>
  </si>
  <si>
    <t>In view that the group is in the garments and apparels industry, the demand for garments and apparels are historically higher towards the end of the calender year and early next calender year. This has directly resulted in the operations of the group to be higher in the third and fourth quarters of the financial year.</t>
  </si>
  <si>
    <t>By geographical segments</t>
  </si>
  <si>
    <t xml:space="preserve">Local </t>
  </si>
  <si>
    <t xml:space="preserve">Export and oversea </t>
  </si>
  <si>
    <t>For the quarter under review, the Group's profit before tax increased to RM6.848 million compared to preceding quarter ended 30 September 2002 representing 394% increase. This is solely due to the seasonal or cyclical factor as stated in notes A3 and B3.</t>
  </si>
  <si>
    <t>The Group achieved a profit before tax of RM6.848 million on the back of RM35.251 million in revenue for the current quarter and RM8.235 million on the back of RM80.812 million in revenue for the financial year to-date. This were mainly contributed by three of its subsidiaries namely Hytex Apparels Sdn Bhd, Hytex Garments (M) Sdn Bhd and WOC Boutique Sdn Bhd.</t>
  </si>
  <si>
    <t>The preceding audited financial statements for the period ended 31 March 2002 was not subjected to any qualification.</t>
  </si>
  <si>
    <t>As at 31 December 2002 the proceeds utilised amounting to RM12.907 million</t>
  </si>
  <si>
    <t>The earnings per share (basic) is calculated by dividing the Group's profit after taxation and minority interest of RM5.432 million for the current quarter and RM6.361 for the financial year to-date by the number of weighted average shares in issue of 66,964,637</t>
  </si>
  <si>
    <t>Approved by the Board.</t>
  </si>
  <si>
    <t>Board resolution dated 28 February 2003</t>
  </si>
  <si>
    <t xml:space="preserve">The contingent liabilities of the Group as at 24 February 2002 (the latest practicable date which is not earlier that 7 days from the date of issue of this quarterly report) are in respect of bank guarantees extended to trade and non-trade related third parties amounting to RM3.1 million.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</si>
</sst>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 mmmm\,\ yyyy"/>
    <numFmt numFmtId="167" formatCode="_(* #,##0.000_);_(* \(#,##0.000\);_(* &quot;-&quot;??_);_(@_)"/>
  </numFmts>
  <fonts count="4">
    <font>
      <sz val="10"/>
      <name val="Arial"/>
      <family val="0"/>
    </font>
    <font>
      <b/>
      <sz val="10"/>
      <name val="Arial"/>
      <family val="2"/>
    </font>
    <font>
      <u val="single"/>
      <sz val="10"/>
      <name val="Arial"/>
      <family val="0"/>
    </font>
    <font>
      <b/>
      <i/>
      <sz val="10"/>
      <name val="Arial"/>
      <family val="2"/>
    </font>
  </fonts>
  <fills count="2">
    <fill>
      <patternFill/>
    </fill>
    <fill>
      <patternFill patternType="gray125"/>
    </fill>
  </fills>
  <borders count="12">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165" fontId="0" fillId="0" borderId="0" xfId="15" applyNumberFormat="1" applyAlignment="1">
      <alignment/>
    </xf>
    <xf numFmtId="165" fontId="0" fillId="0" borderId="0" xfId="15" applyNumberFormat="1" applyFont="1" applyAlignment="1">
      <alignment/>
    </xf>
    <xf numFmtId="165" fontId="0" fillId="0" borderId="0" xfId="15" applyNumberFormat="1" applyAlignment="1">
      <alignment horizontal="center"/>
    </xf>
    <xf numFmtId="165" fontId="0" fillId="0" borderId="0" xfId="15" applyNumberFormat="1" applyFont="1" applyAlignment="1">
      <alignment horizontal="center"/>
    </xf>
    <xf numFmtId="165" fontId="0" fillId="0" borderId="0" xfId="15" applyNumberFormat="1" applyFont="1" applyAlignment="1" quotePrefix="1">
      <alignment horizontal="center"/>
    </xf>
    <xf numFmtId="49" fontId="1" fillId="0" borderId="0" xfId="15" applyNumberFormat="1" applyFont="1" applyAlignment="1">
      <alignment/>
    </xf>
    <xf numFmtId="49" fontId="0" fillId="0" borderId="0" xfId="15" applyNumberFormat="1" applyFont="1" applyAlignment="1">
      <alignment/>
    </xf>
    <xf numFmtId="49" fontId="0" fillId="0" borderId="0" xfId="15" applyNumberFormat="1" applyAlignment="1">
      <alignment horizontal="center"/>
    </xf>
    <xf numFmtId="49" fontId="0" fillId="0" borderId="0" xfId="15" applyNumberFormat="1" applyAlignment="1">
      <alignment/>
    </xf>
    <xf numFmtId="165" fontId="0" fillId="0" borderId="0" xfId="15" applyNumberFormat="1" applyBorder="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65" fontId="0" fillId="0" borderId="0" xfId="15" applyNumberFormat="1" applyFont="1" applyAlignment="1">
      <alignment horizontal="right"/>
    </xf>
    <xf numFmtId="165" fontId="0" fillId="0" borderId="0" xfId="15" applyNumberFormat="1" applyFill="1" applyAlignment="1">
      <alignment/>
    </xf>
    <xf numFmtId="49" fontId="0" fillId="0" borderId="0" xfId="0" applyNumberFormat="1" applyAlignment="1">
      <alignment horizontal="left"/>
    </xf>
    <xf numFmtId="0" fontId="0" fillId="0" borderId="0" xfId="0" applyAlignment="1">
      <alignment horizontal="left"/>
    </xf>
    <xf numFmtId="165" fontId="0" fillId="0" borderId="0" xfId="15" applyNumberFormat="1" applyFont="1" applyFill="1" applyAlignment="1">
      <alignment/>
    </xf>
    <xf numFmtId="49" fontId="0" fillId="0" borderId="0" xfId="15" applyNumberFormat="1" applyFont="1" applyFill="1" applyAlignment="1">
      <alignment vertical="center"/>
    </xf>
    <xf numFmtId="49" fontId="0" fillId="0" borderId="0" xfId="15" applyNumberFormat="1" applyFon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quotePrefix="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center" wrapText="1"/>
    </xf>
    <xf numFmtId="0" fontId="1" fillId="0" borderId="0" xfId="0" applyFont="1" applyAlignment="1">
      <alignment horizontal="left" vertical="center" wrapText="1"/>
    </xf>
    <xf numFmtId="0" fontId="0" fillId="0" borderId="0" xfId="0" applyFill="1" applyBorder="1" applyAlignment="1">
      <alignment horizontal="justify" vertical="center" wrapText="1"/>
    </xf>
    <xf numFmtId="165" fontId="0" fillId="0" borderId="0" xfId="15" applyNumberFormat="1" applyFont="1" applyFill="1" applyAlignment="1" quotePrefix="1">
      <alignment horizontal="center"/>
    </xf>
    <xf numFmtId="43" fontId="0" fillId="0" borderId="0" xfId="15" applyNumberFormat="1" applyAlignment="1">
      <alignment/>
    </xf>
    <xf numFmtId="165" fontId="0" fillId="0" borderId="0" xfId="15" applyNumberFormat="1" applyAlignment="1">
      <alignment horizontal="left" vertical="center" wrapText="1"/>
    </xf>
    <xf numFmtId="49" fontId="0" fillId="0" borderId="0" xfId="15" applyNumberFormat="1" applyFont="1" applyAlignment="1">
      <alignment vertical="center"/>
    </xf>
    <xf numFmtId="0" fontId="0" fillId="0" borderId="0" xfId="0" applyNumberFormat="1" applyAlignment="1">
      <alignment/>
    </xf>
    <xf numFmtId="0" fontId="1" fillId="0" borderId="0" xfId="0" applyNumberFormat="1" applyFont="1" applyAlignment="1">
      <alignment/>
    </xf>
    <xf numFmtId="165"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65"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65" fontId="0" fillId="0" borderId="0" xfId="15" applyNumberFormat="1" applyAlignment="1">
      <alignment horizontal="center" vertical="center" wrapText="1"/>
    </xf>
    <xf numFmtId="165" fontId="0" fillId="0" borderId="7" xfId="15" applyNumberFormat="1" applyBorder="1" applyAlignment="1">
      <alignment horizontal="center"/>
    </xf>
    <xf numFmtId="165" fontId="0" fillId="0" borderId="0" xfId="15" applyNumberFormat="1" applyBorder="1" applyAlignment="1">
      <alignment horizontal="center" vertical="center" wrapText="1"/>
    </xf>
    <xf numFmtId="165" fontId="0" fillId="0" borderId="5"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wrapText="1"/>
    </xf>
    <xf numFmtId="165" fontId="0" fillId="0" borderId="1" xfId="15" applyNumberForma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65" fontId="0" fillId="0" borderId="0" xfId="15" applyNumberFormat="1" applyAlignment="1">
      <alignment horizontal="left" vertical="center"/>
    </xf>
    <xf numFmtId="165" fontId="0" fillId="0" borderId="1" xfId="15" applyNumberFormat="1" applyBorder="1" applyAlignment="1">
      <alignment horizontal="left" vertical="center"/>
    </xf>
    <xf numFmtId="165" fontId="0" fillId="0" borderId="0" xfId="15" applyNumberFormat="1" applyFont="1" applyAlignment="1">
      <alignment horizontal="center" vertical="center"/>
    </xf>
    <xf numFmtId="165" fontId="0" fillId="0" borderId="1" xfId="15" applyNumberFormat="1" applyFont="1" applyBorder="1" applyAlignment="1">
      <alignment horizontal="center" vertical="center"/>
    </xf>
    <xf numFmtId="0" fontId="0" fillId="0" borderId="0" xfId="0" applyAlignment="1">
      <alignment horizontal="center" vertical="top" wrapText="1"/>
    </xf>
    <xf numFmtId="0" fontId="2" fillId="0" borderId="0" xfId="0" applyFont="1" applyAlignment="1">
      <alignment horizontal="center" vertical="top" wrapText="1"/>
    </xf>
    <xf numFmtId="165" fontId="0" fillId="0" borderId="0" xfId="15" applyNumberFormat="1" applyAlignment="1">
      <alignment horizontal="left" vertical="top" wrapText="1"/>
    </xf>
    <xf numFmtId="165" fontId="0" fillId="0" borderId="1" xfId="15" applyNumberFormat="1" applyBorder="1" applyAlignment="1">
      <alignment horizontal="left" vertical="top" wrapText="1"/>
    </xf>
    <xf numFmtId="165" fontId="0" fillId="0" borderId="0" xfId="15" applyNumberFormat="1" applyFont="1" applyAlignment="1">
      <alignment horizontal="center" vertical="center" wrapText="1"/>
    </xf>
    <xf numFmtId="165" fontId="0" fillId="0" borderId="8" xfId="15" applyNumberFormat="1" applyBorder="1" applyAlignment="1">
      <alignment/>
    </xf>
    <xf numFmtId="165" fontId="0" fillId="0" borderId="0" xfId="15" applyNumberFormat="1" applyFont="1" applyAlignment="1">
      <alignment horizontal="left" vertical="top" wrapText="1"/>
    </xf>
    <xf numFmtId="49" fontId="0" fillId="0" borderId="0" xfId="15" applyNumberFormat="1" applyFont="1" applyAlignment="1">
      <alignment/>
    </xf>
    <xf numFmtId="49" fontId="1" fillId="0" borderId="0" xfId="15" applyNumberFormat="1" applyFont="1" applyAlignment="1">
      <alignment/>
    </xf>
    <xf numFmtId="43" fontId="0" fillId="0" borderId="0" xfId="15" applyNumberFormat="1" applyBorder="1" applyAlignment="1">
      <alignment/>
    </xf>
    <xf numFmtId="165" fontId="0" fillId="0" borderId="0" xfId="15" applyNumberFormat="1" applyFont="1" applyBorder="1" applyAlignment="1">
      <alignment horizontal="right"/>
    </xf>
    <xf numFmtId="165" fontId="0" fillId="0" borderId="3" xfId="15" applyNumberFormat="1" applyFont="1" applyBorder="1" applyAlignment="1">
      <alignment horizontal="right"/>
    </xf>
    <xf numFmtId="165" fontId="0" fillId="0" borderId="1" xfId="15" applyNumberFormat="1" applyFont="1" applyBorder="1" applyAlignment="1">
      <alignment horizontal="right"/>
    </xf>
    <xf numFmtId="49" fontId="0" fillId="0" borderId="0" xfId="15" applyNumberFormat="1" applyAlignment="1">
      <alignment/>
    </xf>
    <xf numFmtId="165" fontId="0" fillId="0" borderId="2" xfId="15" applyNumberFormat="1" applyFont="1" applyBorder="1" applyAlignment="1">
      <alignment horizontal="center"/>
    </xf>
    <xf numFmtId="165" fontId="0" fillId="0" borderId="3" xfId="15" applyNumberFormat="1" applyFont="1" applyBorder="1" applyAlignment="1">
      <alignment horizontal="center"/>
    </xf>
    <xf numFmtId="165" fontId="0" fillId="0" borderId="5" xfId="15" applyNumberFormat="1" applyFont="1" applyBorder="1" applyAlignment="1">
      <alignment horizontal="center"/>
    </xf>
    <xf numFmtId="165" fontId="0" fillId="0" borderId="0" xfId="15" applyNumberFormat="1" applyFont="1" applyAlignment="1">
      <alignment/>
    </xf>
    <xf numFmtId="0" fontId="2" fillId="0" borderId="0" xfId="0" applyFont="1" applyAlignment="1">
      <alignment horizontal="left"/>
    </xf>
    <xf numFmtId="165" fontId="0" fillId="0" borderId="0" xfId="15" applyNumberFormat="1" applyBorder="1" applyAlignment="1">
      <alignment horizontal="left" vertical="center" wrapText="1"/>
    </xf>
    <xf numFmtId="49" fontId="0" fillId="0" borderId="0" xfId="0" applyNumberFormat="1" applyAlignment="1">
      <alignment/>
    </xf>
    <xf numFmtId="165" fontId="0" fillId="0" borderId="0" xfId="15" applyNumberFormat="1" applyBorder="1" applyAlignment="1">
      <alignment horizontal="left"/>
    </xf>
    <xf numFmtId="0" fontId="0" fillId="0" borderId="0" xfId="0" applyAlignment="1">
      <alignment/>
    </xf>
    <xf numFmtId="165" fontId="0" fillId="0" borderId="1" xfId="15" applyNumberFormat="1" applyBorder="1" applyAlignment="1">
      <alignment horizontal="left"/>
    </xf>
    <xf numFmtId="0" fontId="0" fillId="0" borderId="1" xfId="0" applyBorder="1" applyAlignment="1">
      <alignment horizontal="center" vertical="center" wrapText="1"/>
    </xf>
    <xf numFmtId="0" fontId="0" fillId="0" borderId="0" xfId="0" applyBorder="1" applyAlignment="1">
      <alignment horizontal="left" vertical="center" wrapText="1"/>
    </xf>
    <xf numFmtId="49" fontId="3" fillId="0" borderId="0" xfId="0" applyNumberFormat="1" applyFont="1" applyAlignment="1">
      <alignment/>
    </xf>
    <xf numFmtId="0" fontId="0" fillId="0" borderId="0" xfId="0" applyFill="1" applyAlignment="1">
      <alignment horizontal="right" vertical="center" wrapText="1"/>
    </xf>
    <xf numFmtId="0" fontId="1" fillId="0" borderId="0" xfId="0" applyFont="1" applyFill="1" applyAlignment="1">
      <alignment horizontal="left" vertical="center" wrapText="1"/>
    </xf>
    <xf numFmtId="0" fontId="1" fillId="0" borderId="0" xfId="0" applyFont="1" applyFill="1" applyAlignment="1" quotePrefix="1">
      <alignment horizontal="left" vertical="top" wrapText="1"/>
    </xf>
    <xf numFmtId="0" fontId="0" fillId="0" borderId="0" xfId="0" applyFont="1" applyAlignment="1">
      <alignment horizontal="left" vertical="center" wrapText="1"/>
    </xf>
    <xf numFmtId="165" fontId="0" fillId="0" borderId="0" xfId="15" applyNumberFormat="1" applyFont="1" applyAlignment="1">
      <alignment horizontal="center"/>
    </xf>
    <xf numFmtId="49" fontId="1" fillId="0" borderId="0" xfId="15" applyNumberFormat="1" applyFont="1" applyAlignment="1">
      <alignment vertical="center" wrapText="1"/>
    </xf>
    <xf numFmtId="165" fontId="0" fillId="0" borderId="0" xfId="15" applyNumberFormat="1" applyFont="1" applyFill="1" applyAlignment="1">
      <alignment horizontal="left" vertical="center" wrapText="1"/>
    </xf>
    <xf numFmtId="165" fontId="0" fillId="0" borderId="0" xfId="15" applyNumberFormat="1" applyFill="1" applyAlignment="1">
      <alignment horizontal="left" vertical="center" wrapText="1"/>
    </xf>
    <xf numFmtId="165" fontId="0" fillId="0" borderId="0" xfId="15" applyNumberFormat="1" applyFont="1" applyAlignment="1">
      <alignment horizontal="left" vertical="center" wrapText="1"/>
    </xf>
    <xf numFmtId="165" fontId="0" fillId="0" borderId="0" xfId="15" applyNumberFormat="1" applyAlignment="1">
      <alignment horizontal="left" vertical="center" wrapText="1"/>
    </xf>
    <xf numFmtId="165" fontId="0" fillId="0" borderId="9" xfId="15" applyNumberFormat="1" applyBorder="1" applyAlignment="1">
      <alignment horizontal="center" vertical="center" wrapText="1"/>
    </xf>
    <xf numFmtId="165" fontId="0" fillId="0" borderId="8" xfId="15" applyNumberFormat="1" applyBorder="1" applyAlignment="1">
      <alignment horizontal="center" vertical="center" wrapText="1"/>
    </xf>
    <xf numFmtId="165" fontId="0" fillId="0" borderId="10" xfId="15" applyNumberFormat="1" applyBorder="1" applyAlignment="1">
      <alignment horizontal="center" vertical="center" wrapText="1"/>
    </xf>
    <xf numFmtId="49" fontId="1" fillId="0" borderId="0" xfId="15" applyNumberFormat="1" applyFont="1" applyAlignment="1">
      <alignment horizontal="left" vertical="center" wrapText="1"/>
    </xf>
    <xf numFmtId="165" fontId="0" fillId="0" borderId="0" xfId="15" applyNumberFormat="1" applyFont="1" applyFill="1" applyAlignment="1">
      <alignment vertical="center" wrapText="1"/>
    </xf>
    <xf numFmtId="0" fontId="0" fillId="0" borderId="0" xfId="0" applyFont="1" applyAlignment="1">
      <alignment vertical="center" wrapText="1"/>
    </xf>
    <xf numFmtId="0" fontId="0" fillId="0" borderId="0" xfId="0" applyFill="1" applyAlignment="1">
      <alignment horizontal="left" vertical="center" wrapText="1"/>
    </xf>
    <xf numFmtId="165" fontId="0" fillId="0" borderId="11" xfId="15" applyNumberFormat="1" applyFill="1" applyBorder="1" applyAlignment="1">
      <alignment horizontal="left" vertical="center" wrapText="1"/>
    </xf>
    <xf numFmtId="0" fontId="0" fillId="0" borderId="0" xfId="0" applyFill="1" applyBorder="1" applyAlignment="1">
      <alignment horizontal="justify" vertical="center" wrapText="1"/>
    </xf>
    <xf numFmtId="0" fontId="0" fillId="0" borderId="0" xfId="0" applyFill="1" applyAlignment="1">
      <alignment horizontal="justify" vertical="top" wrapText="1"/>
    </xf>
    <xf numFmtId="0" fontId="0" fillId="0" borderId="0" xfId="0" applyFill="1" applyBorder="1" applyAlignment="1">
      <alignment horizontal="center" vertical="center" wrapText="1"/>
    </xf>
    <xf numFmtId="0" fontId="0" fillId="0" borderId="0" xfId="0" applyAlignment="1">
      <alignment horizontal="left" vertical="center" wrapText="1"/>
    </xf>
    <xf numFmtId="165" fontId="0" fillId="0" borderId="0" xfId="15" applyNumberFormat="1" applyFill="1" applyBorder="1" applyAlignment="1">
      <alignment horizontal="right" vertical="center" wrapText="1"/>
    </xf>
    <xf numFmtId="0" fontId="1" fillId="0" borderId="0" xfId="0" applyFont="1" applyFill="1" applyAlignment="1">
      <alignment horizontal="left" vertical="top" wrapText="1"/>
    </xf>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xf>
    <xf numFmtId="0" fontId="1" fillId="0" borderId="0" xfId="0" applyFont="1" applyAlignment="1">
      <alignment horizontal="left" vertical="center" wrapText="1"/>
    </xf>
    <xf numFmtId="0" fontId="0" fillId="0" borderId="0" xfId="0" applyAlignment="1">
      <alignment horizontal="left" vertical="top" wrapText="1"/>
    </xf>
    <xf numFmtId="0" fontId="0" fillId="0" borderId="0" xfId="0"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zoomScale="75" zoomScaleNormal="75" workbookViewId="0" topLeftCell="A1">
      <pane xSplit="5" ySplit="13" topLeftCell="F14" activePane="bottomRight" state="frozen"/>
      <selection pane="topLeft" activeCell="A1" sqref="A1"/>
      <selection pane="topRight" activeCell="F1" sqref="F1"/>
      <selection pane="bottomLeft" activeCell="A14" sqref="A14"/>
      <selection pane="bottomRight" activeCell="F27" sqref="F27"/>
    </sheetView>
  </sheetViews>
  <sheetFormatPr defaultColWidth="9.140625" defaultRowHeight="12.75"/>
  <cols>
    <col min="1" max="1" width="3.7109375" style="9" customWidth="1"/>
    <col min="2" max="2" width="4.421875" style="9" customWidth="1"/>
    <col min="3" max="3" width="4.140625" style="9" customWidth="1"/>
    <col min="4" max="4" width="23.00390625" style="9" customWidth="1"/>
    <col min="5" max="5" width="1.57421875" style="1" customWidth="1"/>
    <col min="6" max="6" width="16.28125" style="1" customWidth="1"/>
    <col min="7" max="7" width="0.9921875" style="1" customWidth="1"/>
    <col min="8" max="8" width="16.421875" style="1" customWidth="1"/>
    <col min="9" max="9" width="0.85546875" style="1" customWidth="1"/>
    <col min="10" max="10" width="15.00390625" style="1" bestFit="1" customWidth="1"/>
    <col min="11" max="11" width="0.85546875" style="1" customWidth="1"/>
    <col min="12" max="12" width="17.140625" style="1" customWidth="1"/>
    <col min="13" max="13" width="1.28515625" style="1" customWidth="1"/>
    <col min="14" max="16384" width="9.140625" style="1" customWidth="1"/>
  </cols>
  <sheetData>
    <row r="1" ht="12.75">
      <c r="A1" s="6" t="s">
        <v>0</v>
      </c>
    </row>
    <row r="3" ht="12.75">
      <c r="A3" s="7" t="s">
        <v>176</v>
      </c>
    </row>
    <row r="5" ht="12.75">
      <c r="A5" s="7" t="s">
        <v>70</v>
      </c>
    </row>
    <row r="7" spans="1:12" s="3" customFormat="1" ht="12.75">
      <c r="A7" s="8"/>
      <c r="B7" s="8"/>
      <c r="C7" s="8"/>
      <c r="D7" s="8"/>
      <c r="F7" s="99" t="s">
        <v>1</v>
      </c>
      <c r="G7" s="99"/>
      <c r="H7" s="99"/>
      <c r="J7" s="99" t="s">
        <v>7</v>
      </c>
      <c r="K7" s="99"/>
      <c r="L7" s="99"/>
    </row>
    <row r="8" spans="1:12" s="3" customFormat="1" ht="12.75">
      <c r="A8" s="8"/>
      <c r="B8" s="8"/>
      <c r="C8" s="8"/>
      <c r="D8" s="8"/>
      <c r="F8" s="4" t="s">
        <v>2</v>
      </c>
      <c r="G8" s="4"/>
      <c r="H8" s="4" t="s">
        <v>5</v>
      </c>
      <c r="J8" s="4" t="s">
        <v>2</v>
      </c>
      <c r="K8" s="4"/>
      <c r="L8" s="4" t="s">
        <v>5</v>
      </c>
    </row>
    <row r="9" spans="1:12" s="3" customFormat="1" ht="12.75">
      <c r="A9" s="8"/>
      <c r="B9" s="8"/>
      <c r="C9" s="8"/>
      <c r="D9" s="8"/>
      <c r="F9" s="4" t="s">
        <v>3</v>
      </c>
      <c r="G9" s="4"/>
      <c r="H9" s="4" t="s">
        <v>6</v>
      </c>
      <c r="J9" s="4" t="s">
        <v>3</v>
      </c>
      <c r="K9" s="4"/>
      <c r="L9" s="4" t="s">
        <v>6</v>
      </c>
    </row>
    <row r="10" spans="1:12" s="3" customFormat="1" ht="12.75">
      <c r="A10" s="8"/>
      <c r="B10" s="8"/>
      <c r="C10" s="8"/>
      <c r="D10" s="8"/>
      <c r="F10" s="4" t="s">
        <v>4</v>
      </c>
      <c r="G10" s="4"/>
      <c r="H10" s="4" t="s">
        <v>4</v>
      </c>
      <c r="J10" s="4" t="s">
        <v>8</v>
      </c>
      <c r="K10" s="4"/>
      <c r="L10" s="4" t="s">
        <v>9</v>
      </c>
    </row>
    <row r="11" spans="1:12" s="3" customFormat="1" ht="12.75">
      <c r="A11" s="8"/>
      <c r="B11" s="8"/>
      <c r="C11" s="8"/>
      <c r="D11" s="8"/>
      <c r="F11" s="5" t="s">
        <v>178</v>
      </c>
      <c r="G11" s="5"/>
      <c r="H11" s="37" t="s">
        <v>177</v>
      </c>
      <c r="J11" s="5" t="s">
        <v>178</v>
      </c>
      <c r="K11" s="5"/>
      <c r="L11" s="37" t="s">
        <v>177</v>
      </c>
    </row>
    <row r="12" spans="1:12" s="3" customFormat="1" ht="12.75">
      <c r="A12" s="8"/>
      <c r="B12" s="8"/>
      <c r="C12" s="8"/>
      <c r="D12" s="8"/>
      <c r="F12" s="4" t="s">
        <v>30</v>
      </c>
      <c r="G12" s="4"/>
      <c r="H12" s="4" t="s">
        <v>30</v>
      </c>
      <c r="J12" s="4" t="s">
        <v>30</v>
      </c>
      <c r="K12" s="4"/>
      <c r="L12" s="4" t="s">
        <v>30</v>
      </c>
    </row>
    <row r="14" spans="1:12" ht="12.75">
      <c r="A14" s="7" t="s">
        <v>179</v>
      </c>
      <c r="F14" s="1">
        <v>35251</v>
      </c>
      <c r="H14" s="1">
        <v>0</v>
      </c>
      <c r="J14" s="1">
        <v>80812</v>
      </c>
      <c r="L14" s="1">
        <v>0</v>
      </c>
    </row>
    <row r="16" spans="1:12" ht="12.75">
      <c r="A16" s="7" t="s">
        <v>180</v>
      </c>
      <c r="F16" s="1">
        <v>-16379</v>
      </c>
      <c r="H16" s="1">
        <v>0</v>
      </c>
      <c r="J16" s="1">
        <v>-39297</v>
      </c>
      <c r="L16" s="1">
        <v>0</v>
      </c>
    </row>
    <row r="17" spans="6:12" ht="12.75">
      <c r="F17" s="16"/>
      <c r="H17" s="16"/>
      <c r="J17" s="16"/>
      <c r="L17" s="16"/>
    </row>
    <row r="18" spans="1:12" ht="12.75">
      <c r="A18" s="7" t="s">
        <v>181</v>
      </c>
      <c r="F18" s="1">
        <f>SUM(F14:F17)</f>
        <v>18872</v>
      </c>
      <c r="H18" s="1">
        <f>SUM(H14:H17)</f>
        <v>0</v>
      </c>
      <c r="J18" s="1">
        <f>SUM(J14:J17)</f>
        <v>41515</v>
      </c>
      <c r="L18" s="1">
        <f>SUM(L14:L17)</f>
        <v>0</v>
      </c>
    </row>
    <row r="20" spans="1:12" ht="12.75">
      <c r="A20" s="7" t="s">
        <v>182</v>
      </c>
      <c r="F20" s="1">
        <v>-12154</v>
      </c>
      <c r="H20" s="1">
        <v>0</v>
      </c>
      <c r="J20" s="1">
        <v>-32231</v>
      </c>
      <c r="L20" s="1">
        <v>0</v>
      </c>
    </row>
    <row r="21" spans="6:12" ht="12.75">
      <c r="F21" s="16"/>
      <c r="H21" s="16"/>
      <c r="J21" s="16"/>
      <c r="L21" s="16"/>
    </row>
    <row r="22" spans="1:12" ht="12.75">
      <c r="A22" s="7" t="s">
        <v>183</v>
      </c>
      <c r="F22" s="1">
        <f>SUM(F18:F21)</f>
        <v>6718</v>
      </c>
      <c r="H22" s="1">
        <f>SUM(H18:H21)</f>
        <v>0</v>
      </c>
      <c r="J22" s="1">
        <f>SUM(J18:J21)</f>
        <v>9284</v>
      </c>
      <c r="L22" s="1">
        <f>SUM(L18:L21)</f>
        <v>0</v>
      </c>
    </row>
    <row r="24" spans="1:12" ht="12.75">
      <c r="A24" s="7" t="s">
        <v>184</v>
      </c>
      <c r="F24" s="1">
        <v>-1281</v>
      </c>
      <c r="H24" s="1">
        <v>0</v>
      </c>
      <c r="J24" s="1">
        <v>-3233</v>
      </c>
      <c r="L24" s="1">
        <v>0</v>
      </c>
    </row>
    <row r="25" spans="1:12" ht="12.75">
      <c r="A25" s="7" t="s">
        <v>185</v>
      </c>
      <c r="F25" s="1">
        <v>1411</v>
      </c>
      <c r="H25" s="1">
        <v>0</v>
      </c>
      <c r="J25" s="1">
        <v>2184</v>
      </c>
      <c r="L25" s="1">
        <v>0</v>
      </c>
    </row>
    <row r="26" spans="6:12" ht="12.75">
      <c r="F26" s="16"/>
      <c r="H26" s="16"/>
      <c r="J26" s="16"/>
      <c r="L26" s="16"/>
    </row>
    <row r="27" spans="1:12" ht="12.75">
      <c r="A27" s="7" t="s">
        <v>186</v>
      </c>
      <c r="F27" s="1">
        <f>SUM(F22:F26)</f>
        <v>6848</v>
      </c>
      <c r="H27" s="1">
        <f>SUM(H22:H26)</f>
        <v>0</v>
      </c>
      <c r="J27" s="1">
        <f>SUM(J22:J26)</f>
        <v>8235</v>
      </c>
      <c r="L27" s="1">
        <f>SUM(L22:L26)</f>
        <v>0</v>
      </c>
    </row>
    <row r="29" spans="1:12" ht="12.75">
      <c r="A29" s="7" t="s">
        <v>187</v>
      </c>
      <c r="F29" s="1">
        <v>-1416</v>
      </c>
      <c r="H29" s="1">
        <v>0</v>
      </c>
      <c r="J29" s="1">
        <v>-1739</v>
      </c>
      <c r="L29" s="1">
        <v>0</v>
      </c>
    </row>
    <row r="30" spans="6:12" ht="12.75">
      <c r="F30" s="16"/>
      <c r="H30" s="16"/>
      <c r="J30" s="16"/>
      <c r="L30" s="16"/>
    </row>
    <row r="31" spans="1:12" ht="12.75">
      <c r="A31" s="7" t="s">
        <v>188</v>
      </c>
      <c r="F31" s="1">
        <f>SUM(F27:F30)</f>
        <v>5432</v>
      </c>
      <c r="H31" s="1">
        <f>SUM(H27:H30)</f>
        <v>0</v>
      </c>
      <c r="J31" s="1">
        <f>SUM(J27:J30)</f>
        <v>6496</v>
      </c>
      <c r="L31" s="1">
        <f>SUM(L27:L30)</f>
        <v>0</v>
      </c>
    </row>
    <row r="33" spans="1:12" ht="12.75">
      <c r="A33" s="7" t="s">
        <v>189</v>
      </c>
      <c r="F33" s="1">
        <v>0</v>
      </c>
      <c r="H33" s="1">
        <v>0</v>
      </c>
      <c r="J33" s="1">
        <v>-135</v>
      </c>
      <c r="L33" s="1">
        <v>0</v>
      </c>
    </row>
    <row r="35" spans="1:12" ht="20.25" customHeight="1" thickBot="1">
      <c r="A35" s="7" t="s">
        <v>190</v>
      </c>
      <c r="F35" s="11">
        <f>SUM(F31:F34)</f>
        <v>5432</v>
      </c>
      <c r="H35" s="11">
        <f>SUM(H31:H34)</f>
        <v>0</v>
      </c>
      <c r="J35" s="11">
        <f>SUM(J31:J34)</f>
        <v>6361</v>
      </c>
      <c r="L35" s="11">
        <f>SUM(L31:L34)</f>
        <v>0</v>
      </c>
    </row>
    <row r="36" ht="13.5" thickTop="1"/>
    <row r="37" spans="1:12" ht="12.75">
      <c r="A37" s="7" t="s">
        <v>231</v>
      </c>
      <c r="F37" s="38">
        <f>(5432195/66964637)*100</f>
        <v>8.112035312011026</v>
      </c>
      <c r="H37" s="38"/>
      <c r="J37" s="38">
        <f>(6360600/66964637)*100</f>
        <v>9.49844617241784</v>
      </c>
      <c r="L37" s="38"/>
    </row>
    <row r="40" spans="1:12" ht="36" customHeight="1">
      <c r="A40" s="100" t="s">
        <v>67</v>
      </c>
      <c r="B40" s="100"/>
      <c r="C40" s="100"/>
      <c r="D40" s="100"/>
      <c r="E40" s="100"/>
      <c r="F40" s="100"/>
      <c r="G40" s="100"/>
      <c r="H40" s="100"/>
      <c r="I40" s="100"/>
      <c r="J40" s="100"/>
      <c r="K40" s="100"/>
      <c r="L40" s="100"/>
    </row>
  </sheetData>
  <mergeCells count="3">
    <mergeCell ref="F7:H7"/>
    <mergeCell ref="J7:L7"/>
    <mergeCell ref="A40:L40"/>
  </mergeCells>
  <printOptions/>
  <pageMargins left="0.75" right="0.75" top="0.4" bottom="0.43" header="0.28" footer="0.21"/>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5" zoomScaleNormal="75" workbookViewId="0" topLeftCell="A1">
      <selection activeCell="F40" sqref="F40"/>
    </sheetView>
  </sheetViews>
  <sheetFormatPr defaultColWidth="9.140625" defaultRowHeight="12.75"/>
  <cols>
    <col min="1" max="1" width="3.57421875" style="81" customWidth="1"/>
    <col min="2" max="2" width="6.140625" style="9" customWidth="1"/>
    <col min="3" max="3" width="20.8515625" style="1" customWidth="1"/>
    <col min="4" max="4" width="16.7109375" style="1" customWidth="1"/>
    <col min="5" max="5" width="1.57421875" style="1" customWidth="1"/>
    <col min="6" max="6" width="14.8515625" style="1" customWidth="1"/>
    <col min="7" max="7" width="1.8515625" style="1" customWidth="1"/>
    <col min="8" max="8" width="14.421875" style="1" customWidth="1"/>
    <col min="9" max="9" width="1.8515625" style="1" customWidth="1"/>
    <col min="10" max="16384" width="9.140625" style="1" customWidth="1"/>
  </cols>
  <sheetData>
    <row r="1" ht="12.75">
      <c r="A1" s="76" t="str">
        <f>CCIS!A1</f>
        <v>HYTEX INTEGRATED BERHAD</v>
      </c>
    </row>
    <row r="3" ht="12.75">
      <c r="A3" s="81" t="str">
        <f>CCIS!A3</f>
        <v>Quarterly report on results for the 3rd quarter ended 31 December 2002. The figures have not been audited.</v>
      </c>
    </row>
    <row r="5" ht="12.75">
      <c r="A5" s="75" t="s">
        <v>69</v>
      </c>
    </row>
    <row r="7" spans="1:8" s="3" customFormat="1" ht="12.75">
      <c r="A7" s="81"/>
      <c r="B7" s="8"/>
      <c r="F7" s="4" t="s">
        <v>14</v>
      </c>
      <c r="G7" s="4"/>
      <c r="H7" s="4" t="s">
        <v>14</v>
      </c>
    </row>
    <row r="8" spans="1:8" s="3" customFormat="1" ht="12.75">
      <c r="A8" s="81"/>
      <c r="B8" s="8"/>
      <c r="F8" s="4" t="s">
        <v>18</v>
      </c>
      <c r="G8" s="4"/>
      <c r="H8" s="4" t="s">
        <v>15</v>
      </c>
    </row>
    <row r="9" spans="1:8" s="3" customFormat="1" ht="12.75">
      <c r="A9" s="81"/>
      <c r="B9" s="8"/>
      <c r="F9" s="4" t="s">
        <v>19</v>
      </c>
      <c r="G9" s="4"/>
      <c r="H9" s="4" t="s">
        <v>16</v>
      </c>
    </row>
    <row r="10" spans="1:8" s="3" customFormat="1" ht="12.75">
      <c r="A10" s="81"/>
      <c r="B10" s="8"/>
      <c r="F10" s="4" t="s">
        <v>4</v>
      </c>
      <c r="G10" s="4"/>
      <c r="H10" s="4" t="s">
        <v>17</v>
      </c>
    </row>
    <row r="11" spans="1:8" s="3" customFormat="1" ht="12.75">
      <c r="A11" s="81"/>
      <c r="B11" s="8"/>
      <c r="F11" s="5" t="s">
        <v>178</v>
      </c>
      <c r="G11" s="5"/>
      <c r="H11" s="5" t="s">
        <v>20</v>
      </c>
    </row>
    <row r="12" spans="1:8" s="3" customFormat="1" ht="12.75">
      <c r="A12" s="81"/>
      <c r="B12" s="8"/>
      <c r="F12" s="4" t="s">
        <v>30</v>
      </c>
      <c r="G12" s="4"/>
      <c r="H12" s="4" t="s">
        <v>30</v>
      </c>
    </row>
    <row r="13" spans="1:8" s="3" customFormat="1" ht="12.75">
      <c r="A13" s="81"/>
      <c r="B13" s="8"/>
      <c r="F13" s="4"/>
      <c r="G13" s="4"/>
      <c r="H13" s="4"/>
    </row>
    <row r="14" spans="1:8" s="3" customFormat="1" ht="12.75">
      <c r="A14" s="75" t="s">
        <v>191</v>
      </c>
      <c r="B14" s="8"/>
      <c r="F14" s="4">
        <v>72043</v>
      </c>
      <c r="G14" s="4"/>
      <c r="H14" s="4"/>
    </row>
    <row r="15" spans="1:8" s="3" customFormat="1" ht="12.75">
      <c r="A15" s="81"/>
      <c r="B15" s="8"/>
      <c r="F15" s="4"/>
      <c r="G15" s="4"/>
      <c r="H15" s="4"/>
    </row>
    <row r="16" spans="1:8" s="3" customFormat="1" ht="12.75">
      <c r="A16" s="76" t="s">
        <v>192</v>
      </c>
      <c r="B16" s="8"/>
      <c r="F16" s="82"/>
      <c r="G16" s="4"/>
      <c r="H16" s="82"/>
    </row>
    <row r="17" spans="1:8" s="3" customFormat="1" ht="12.75">
      <c r="A17" s="75" t="s">
        <v>193</v>
      </c>
      <c r="B17" s="8"/>
      <c r="F17" s="83">
        <v>86611</v>
      </c>
      <c r="G17" s="4"/>
      <c r="H17" s="83"/>
    </row>
    <row r="18" spans="1:8" s="3" customFormat="1" ht="12.75">
      <c r="A18" s="75" t="s">
        <v>194</v>
      </c>
      <c r="B18" s="8"/>
      <c r="F18" s="83">
        <v>19695</v>
      </c>
      <c r="G18" s="4"/>
      <c r="H18" s="83"/>
    </row>
    <row r="19" spans="1:8" s="3" customFormat="1" ht="12.75">
      <c r="A19" s="75" t="s">
        <v>195</v>
      </c>
      <c r="B19" s="8"/>
      <c r="F19" s="83">
        <v>4886</v>
      </c>
      <c r="G19" s="4"/>
      <c r="H19" s="83"/>
    </row>
    <row r="20" spans="1:8" s="3" customFormat="1" ht="12.75">
      <c r="A20" s="75" t="s">
        <v>196</v>
      </c>
      <c r="B20" s="8"/>
      <c r="F20" s="83">
        <v>10841</v>
      </c>
      <c r="G20" s="4"/>
      <c r="H20" s="83"/>
    </row>
    <row r="21" spans="1:8" s="3" customFormat="1" ht="12.75">
      <c r="A21" s="75" t="s">
        <v>197</v>
      </c>
      <c r="B21" s="8"/>
      <c r="F21" s="83">
        <v>907</v>
      </c>
      <c r="G21" s="4"/>
      <c r="H21" s="79" t="s">
        <v>39</v>
      </c>
    </row>
    <row r="22" spans="1:8" s="3" customFormat="1" ht="12.75">
      <c r="A22" s="75" t="s">
        <v>198</v>
      </c>
      <c r="B22" s="8"/>
      <c r="F22" s="83">
        <v>2325</v>
      </c>
      <c r="G22" s="4"/>
      <c r="H22" s="83">
        <v>442</v>
      </c>
    </row>
    <row r="23" spans="1:8" s="3" customFormat="1" ht="12.75">
      <c r="A23" s="81"/>
      <c r="B23" s="8"/>
      <c r="F23" s="84">
        <f>SUM(F17:F22)</f>
        <v>125265</v>
      </c>
      <c r="G23" s="4"/>
      <c r="H23" s="84">
        <f>SUM(H17:H22)</f>
        <v>442</v>
      </c>
    </row>
    <row r="24" spans="1:8" s="3" customFormat="1" ht="12.75">
      <c r="A24" s="81"/>
      <c r="B24" s="8"/>
      <c r="F24" s="83"/>
      <c r="G24" s="4"/>
      <c r="H24" s="83"/>
    </row>
    <row r="25" spans="1:8" s="3" customFormat="1" ht="12.75">
      <c r="A25" s="76" t="s">
        <v>199</v>
      </c>
      <c r="B25" s="8"/>
      <c r="F25" s="83"/>
      <c r="G25" s="4"/>
      <c r="H25" s="83"/>
    </row>
    <row r="26" spans="1:8" s="3" customFormat="1" ht="12.75">
      <c r="A26" s="75" t="s">
        <v>200</v>
      </c>
      <c r="B26" s="8"/>
      <c r="F26" s="83">
        <v>11648</v>
      </c>
      <c r="G26" s="4"/>
      <c r="H26" s="83"/>
    </row>
    <row r="27" spans="1:8" s="3" customFormat="1" ht="12.75">
      <c r="A27" s="75" t="s">
        <v>201</v>
      </c>
      <c r="B27" s="8"/>
      <c r="F27" s="83">
        <v>7373</v>
      </c>
      <c r="G27" s="4"/>
      <c r="H27" s="83">
        <v>443</v>
      </c>
    </row>
    <row r="28" spans="1:8" s="3" customFormat="1" ht="12.75">
      <c r="A28" s="75" t="s">
        <v>202</v>
      </c>
      <c r="B28" s="8"/>
      <c r="F28" s="83">
        <v>7314</v>
      </c>
      <c r="G28" s="4"/>
      <c r="H28" s="83"/>
    </row>
    <row r="29" spans="1:8" s="3" customFormat="1" ht="12.75">
      <c r="A29" s="75" t="s">
        <v>203</v>
      </c>
      <c r="B29" s="8"/>
      <c r="F29" s="83">
        <v>47898</v>
      </c>
      <c r="G29" s="4"/>
      <c r="H29" s="83"/>
    </row>
    <row r="30" spans="1:8" s="3" customFormat="1" ht="12.75">
      <c r="A30" s="75" t="s">
        <v>204</v>
      </c>
      <c r="B30" s="8"/>
      <c r="F30" s="83">
        <v>3449</v>
      </c>
      <c r="G30" s="4"/>
      <c r="H30" s="83"/>
    </row>
    <row r="31" spans="1:8" s="3" customFormat="1" ht="12.75">
      <c r="A31" s="81"/>
      <c r="B31" s="8"/>
      <c r="F31" s="84">
        <f>SUM(F26:F30)</f>
        <v>77682</v>
      </c>
      <c r="G31" s="4"/>
      <c r="H31" s="84">
        <f>SUM(H26:H30)</f>
        <v>443</v>
      </c>
    </row>
    <row r="32" spans="6:8" ht="12.75">
      <c r="F32" s="14"/>
      <c r="H32" s="14"/>
    </row>
    <row r="33" spans="1:8" ht="12.75">
      <c r="A33" s="76" t="s">
        <v>205</v>
      </c>
      <c r="F33" s="10">
        <f>F23-F31</f>
        <v>47583</v>
      </c>
      <c r="H33" s="10">
        <f>H23-H31</f>
        <v>-1</v>
      </c>
    </row>
    <row r="34" spans="6:8" ht="12.75">
      <c r="F34" s="10"/>
      <c r="H34" s="10"/>
    </row>
    <row r="35" spans="6:8" ht="19.5" customHeight="1" thickBot="1">
      <c r="F35" s="11">
        <f>F14+F33</f>
        <v>119626</v>
      </c>
      <c r="H35" s="11">
        <f>H14+H33</f>
        <v>-1</v>
      </c>
    </row>
    <row r="36" spans="6:8" ht="13.5" thickTop="1">
      <c r="F36" s="10"/>
      <c r="H36" s="10"/>
    </row>
    <row r="37" spans="1:8" ht="12.75">
      <c r="A37" s="75" t="s">
        <v>206</v>
      </c>
      <c r="F37" s="10"/>
      <c r="H37" s="10"/>
    </row>
    <row r="38" spans="1:8" ht="12.75">
      <c r="A38" s="76" t="s">
        <v>207</v>
      </c>
      <c r="F38" s="10"/>
      <c r="H38" s="10"/>
    </row>
    <row r="39" spans="1:8" ht="12.75">
      <c r="A39" s="75" t="s">
        <v>72</v>
      </c>
      <c r="F39" s="10">
        <v>75000</v>
      </c>
      <c r="H39" s="78" t="s">
        <v>37</v>
      </c>
    </row>
    <row r="40" spans="1:8" ht="12.75">
      <c r="A40" s="75" t="s">
        <v>208</v>
      </c>
      <c r="F40" s="10">
        <v>28065</v>
      </c>
      <c r="H40" s="10">
        <v>-1</v>
      </c>
    </row>
    <row r="41" spans="6:8" ht="12.75">
      <c r="F41" s="16"/>
      <c r="H41" s="16"/>
    </row>
    <row r="42" spans="6:8" ht="12.75">
      <c r="F42" s="10">
        <f>SUM(F39:F41)</f>
        <v>103065</v>
      </c>
      <c r="H42" s="10">
        <f>SUM(H39:H41)</f>
        <v>-1</v>
      </c>
    </row>
    <row r="43" spans="6:8" ht="12.75">
      <c r="F43" s="10"/>
      <c r="H43" s="10"/>
    </row>
    <row r="44" spans="1:8" ht="12.75">
      <c r="A44" s="76" t="s">
        <v>209</v>
      </c>
      <c r="F44" s="12"/>
      <c r="H44" s="12"/>
    </row>
    <row r="45" spans="1:8" ht="12.75">
      <c r="A45" s="75" t="s">
        <v>210</v>
      </c>
      <c r="F45" s="13">
        <v>16526</v>
      </c>
      <c r="H45" s="13"/>
    </row>
    <row r="46" spans="1:8" ht="12.75">
      <c r="A46" s="75" t="s">
        <v>211</v>
      </c>
      <c r="F46" s="14">
        <v>35</v>
      </c>
      <c r="H46" s="14"/>
    </row>
    <row r="47" spans="6:8" ht="12.75">
      <c r="F47" s="15">
        <f>SUM(F45:F46)</f>
        <v>16561</v>
      </c>
      <c r="H47" s="15">
        <f>SUM(H45:H46)</f>
        <v>0</v>
      </c>
    </row>
    <row r="48" spans="6:8" ht="12.75">
      <c r="F48" s="10"/>
      <c r="H48" s="10"/>
    </row>
    <row r="49" spans="6:8" ht="19.5" customHeight="1" thickBot="1">
      <c r="F49" s="11">
        <f>F42+F47</f>
        <v>119626</v>
      </c>
      <c r="H49" s="11">
        <f>H42+H47</f>
        <v>-1</v>
      </c>
    </row>
    <row r="50" spans="6:8" ht="13.5" thickTop="1">
      <c r="F50" s="10"/>
      <c r="H50" s="10"/>
    </row>
    <row r="51" spans="1:8" ht="12.75">
      <c r="A51" s="75" t="s">
        <v>212</v>
      </c>
      <c r="F51" s="77">
        <f>100636510/150000000</f>
        <v>0.6709100666666666</v>
      </c>
      <c r="H51" s="78" t="s">
        <v>65</v>
      </c>
    </row>
    <row r="52" spans="6:8" ht="12.75">
      <c r="F52" s="10"/>
      <c r="H52" s="10"/>
    </row>
    <row r="53" ht="12.75">
      <c r="A53" s="76" t="s">
        <v>38</v>
      </c>
    </row>
    <row r="54" spans="1:9" ht="12.75">
      <c r="A54" s="76"/>
      <c r="B54" s="27" t="s">
        <v>39</v>
      </c>
      <c r="C54" s="25" t="s">
        <v>41</v>
      </c>
      <c r="D54" s="22"/>
      <c r="E54" s="22"/>
      <c r="F54" s="22"/>
      <c r="G54" s="22"/>
      <c r="H54" s="22"/>
      <c r="I54" s="22"/>
    </row>
    <row r="55" spans="2:9" ht="27" customHeight="1">
      <c r="B55" s="26" t="s">
        <v>37</v>
      </c>
      <c r="C55" s="101" t="s">
        <v>40</v>
      </c>
      <c r="D55" s="102"/>
      <c r="E55" s="102"/>
      <c r="F55" s="102"/>
      <c r="G55" s="102"/>
      <c r="H55" s="102"/>
      <c r="I55" s="102"/>
    </row>
    <row r="56" spans="2:9" ht="35.25" customHeight="1">
      <c r="B56" s="40" t="s">
        <v>65</v>
      </c>
      <c r="C56" s="103" t="s">
        <v>66</v>
      </c>
      <c r="D56" s="104"/>
      <c r="E56" s="104"/>
      <c r="F56" s="104"/>
      <c r="G56" s="104"/>
      <c r="H56" s="104"/>
      <c r="I56" s="104"/>
    </row>
    <row r="58" spans="1:10" ht="36.75" customHeight="1">
      <c r="A58" s="100" t="s">
        <v>68</v>
      </c>
      <c r="B58" s="100"/>
      <c r="C58" s="100"/>
      <c r="D58" s="100"/>
      <c r="E58" s="100"/>
      <c r="F58" s="100"/>
      <c r="G58" s="100"/>
      <c r="H58" s="100"/>
      <c r="I58" s="100"/>
      <c r="J58" s="100"/>
    </row>
  </sheetData>
  <mergeCells count="3">
    <mergeCell ref="C55:I55"/>
    <mergeCell ref="C56:I56"/>
    <mergeCell ref="A58:J58"/>
  </mergeCells>
  <printOptions/>
  <pageMargins left="0.75" right="0.75" top="0.35" bottom="0.28" header="0.26" footer="0.19"/>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L44"/>
  <sheetViews>
    <sheetView zoomScale="75" zoomScaleNormal="75" workbookViewId="0" topLeftCell="A8">
      <selection activeCell="L26" sqref="L26"/>
    </sheetView>
  </sheetViews>
  <sheetFormatPr defaultColWidth="9.140625" defaultRowHeight="12.75"/>
  <cols>
    <col min="1" max="1" width="2.57421875" style="1" customWidth="1"/>
    <col min="2" max="2" width="21.421875" style="1" customWidth="1"/>
    <col min="3" max="3" width="22.421875" style="1" customWidth="1"/>
    <col min="4" max="4" width="12.421875" style="1" customWidth="1"/>
    <col min="5" max="5" width="1.28515625" style="1" customWidth="1"/>
    <col min="6" max="6" width="10.7109375" style="1" customWidth="1"/>
    <col min="7" max="7" width="1.28515625" style="1" customWidth="1"/>
    <col min="8" max="8" width="12.140625" style="1" customWidth="1"/>
    <col min="9" max="9" width="1.28515625" style="1" customWidth="1"/>
    <col min="10" max="10" width="10.7109375" style="1" customWidth="1"/>
    <col min="11" max="11" width="1.1484375" style="1" customWidth="1"/>
    <col min="12" max="12" width="16.140625" style="1" customWidth="1"/>
    <col min="13" max="16384" width="9.140625" style="1" customWidth="1"/>
  </cols>
  <sheetData>
    <row r="1" ht="12.75">
      <c r="A1" s="43" t="str">
        <f>CCBS!A1</f>
        <v>HYTEX INTEGRATED BERHAD</v>
      </c>
    </row>
    <row r="3" ht="12.75">
      <c r="A3" s="46" t="str">
        <f>CCBS!A3</f>
        <v>Quarterly report on results for the 3rd quarter ended 31 December 2002. The figures have not been audited.</v>
      </c>
    </row>
    <row r="5" ht="12.75">
      <c r="A5" s="1" t="s">
        <v>71</v>
      </c>
    </row>
    <row r="6" ht="12.75">
      <c r="K6" s="10"/>
    </row>
    <row r="7" spans="6:12" ht="12.75">
      <c r="F7" s="105" t="s">
        <v>77</v>
      </c>
      <c r="G7" s="106"/>
      <c r="H7" s="106"/>
      <c r="I7" s="106"/>
      <c r="J7" s="107"/>
      <c r="K7" s="50"/>
      <c r="L7" s="52" t="s">
        <v>78</v>
      </c>
    </row>
    <row r="8" spans="4:12" s="49" customFormat="1" ht="54.75" customHeight="1">
      <c r="D8" s="49" t="s">
        <v>72</v>
      </c>
      <c r="F8" s="49" t="s">
        <v>73</v>
      </c>
      <c r="H8" s="49" t="s">
        <v>74</v>
      </c>
      <c r="J8" s="49" t="s">
        <v>75</v>
      </c>
      <c r="K8" s="51"/>
      <c r="L8" s="49" t="s">
        <v>76</v>
      </c>
    </row>
    <row r="9" spans="4:12" ht="12.75">
      <c r="D9" s="3" t="s">
        <v>30</v>
      </c>
      <c r="E9" s="3"/>
      <c r="F9" s="3" t="s">
        <v>30</v>
      </c>
      <c r="G9" s="3"/>
      <c r="H9" s="3" t="s">
        <v>30</v>
      </c>
      <c r="I9" s="3"/>
      <c r="J9" s="3" t="s">
        <v>30</v>
      </c>
      <c r="K9" s="3"/>
      <c r="L9" s="3" t="s">
        <v>30</v>
      </c>
    </row>
    <row r="10" spans="4:12" ht="12.75">
      <c r="D10" s="3"/>
      <c r="E10" s="3"/>
      <c r="F10" s="3"/>
      <c r="G10" s="3"/>
      <c r="H10" s="3"/>
      <c r="I10" s="3"/>
      <c r="J10" s="3"/>
      <c r="K10" s="3"/>
      <c r="L10" s="3"/>
    </row>
    <row r="11" spans="1:12" ht="12.75">
      <c r="A11" s="43" t="s">
        <v>213</v>
      </c>
      <c r="D11" s="21" t="s">
        <v>39</v>
      </c>
      <c r="L11" s="1">
        <v>-1</v>
      </c>
    </row>
    <row r="13" ht="12.75">
      <c r="A13" s="2" t="s">
        <v>217</v>
      </c>
    </row>
    <row r="14" ht="12.75">
      <c r="A14" s="2"/>
    </row>
    <row r="15" spans="2:8" ht="12.75">
      <c r="B15" s="2" t="s">
        <v>79</v>
      </c>
      <c r="D15" s="1">
        <v>51291</v>
      </c>
      <c r="F15" s="1">
        <v>9232</v>
      </c>
      <c r="H15" s="1">
        <v>11225</v>
      </c>
    </row>
    <row r="16" ht="12.75">
      <c r="B16" s="2"/>
    </row>
    <row r="17" spans="2:4" ht="12.75">
      <c r="B17" s="2" t="s">
        <v>81</v>
      </c>
      <c r="D17" s="1">
        <v>12151</v>
      </c>
    </row>
    <row r="18" ht="12.75">
      <c r="B18" s="2"/>
    </row>
    <row r="19" spans="2:6" ht="12.75">
      <c r="B19" s="2" t="s">
        <v>214</v>
      </c>
      <c r="D19" s="1">
        <v>11558</v>
      </c>
      <c r="F19" s="1">
        <v>3467</v>
      </c>
    </row>
    <row r="21" spans="2:10" ht="12.75">
      <c r="B21" s="2" t="s">
        <v>80</v>
      </c>
      <c r="J21" s="1">
        <v>-36</v>
      </c>
    </row>
    <row r="22" ht="12.75">
      <c r="B22" s="2"/>
    </row>
    <row r="23" spans="2:8" ht="12.75">
      <c r="B23" s="2" t="s">
        <v>85</v>
      </c>
      <c r="H23" s="1">
        <v>-2184</v>
      </c>
    </row>
    <row r="25" spans="2:12" ht="12.75">
      <c r="B25" s="2" t="s">
        <v>219</v>
      </c>
      <c r="L25" s="1">
        <v>6361</v>
      </c>
    </row>
    <row r="27" spans="1:12" ht="13.5" thickBot="1">
      <c r="A27" s="43" t="s">
        <v>215</v>
      </c>
      <c r="D27" s="11">
        <f>SUM(D11:D26)</f>
        <v>75000</v>
      </c>
      <c r="F27" s="11">
        <f>SUM(F11:F26)</f>
        <v>12699</v>
      </c>
      <c r="H27" s="11">
        <f>SUM(H11:H26)</f>
        <v>9041</v>
      </c>
      <c r="J27" s="11">
        <f>SUM(J11:J26)</f>
        <v>-36</v>
      </c>
      <c r="L27" s="11">
        <f>SUM(L11:L26)</f>
        <v>6360</v>
      </c>
    </row>
    <row r="28" ht="13.5" thickTop="1"/>
    <row r="31" spans="1:4" ht="12.75">
      <c r="A31" s="43" t="s">
        <v>216</v>
      </c>
      <c r="D31" s="21" t="s">
        <v>39</v>
      </c>
    </row>
    <row r="33" ht="12.75">
      <c r="A33" s="2" t="s">
        <v>218</v>
      </c>
    </row>
    <row r="35" ht="12.75">
      <c r="B35" s="2" t="s">
        <v>220</v>
      </c>
    </row>
    <row r="37" spans="1:12" ht="13.5" thickBot="1">
      <c r="A37" s="43" t="s">
        <v>221</v>
      </c>
      <c r="D37" s="80" t="s">
        <v>39</v>
      </c>
      <c r="F37" s="11">
        <f>SUM(F31:F36)</f>
        <v>0</v>
      </c>
      <c r="H37" s="11">
        <f>SUM(H31:H36)</f>
        <v>0</v>
      </c>
      <c r="J37" s="11">
        <f>SUM(J31:J36)</f>
        <v>0</v>
      </c>
      <c r="L37" s="11">
        <f>SUM(L31:L36)</f>
        <v>0</v>
      </c>
    </row>
    <row r="38" ht="13.5" thickTop="1"/>
    <row r="39" ht="12.75">
      <c r="A39" s="76" t="s">
        <v>38</v>
      </c>
    </row>
    <row r="40" ht="12.75">
      <c r="A40" s="76"/>
    </row>
    <row r="41" spans="1:12" ht="12.75" customHeight="1">
      <c r="A41" s="26" t="s">
        <v>39</v>
      </c>
      <c r="B41" s="109" t="s">
        <v>222</v>
      </c>
      <c r="C41" s="109"/>
      <c r="D41" s="109"/>
      <c r="E41" s="109"/>
      <c r="F41" s="109"/>
      <c r="G41" s="109"/>
      <c r="H41" s="109"/>
      <c r="I41" s="109"/>
      <c r="J41" s="109"/>
      <c r="K41" s="109"/>
      <c r="L41" s="109"/>
    </row>
    <row r="43" ht="16.5" customHeight="1"/>
    <row r="44" spans="1:12" ht="37.5" customHeight="1">
      <c r="A44" s="108" t="s">
        <v>82</v>
      </c>
      <c r="B44" s="108"/>
      <c r="C44" s="108"/>
      <c r="D44" s="108"/>
      <c r="E44" s="108"/>
      <c r="F44" s="108"/>
      <c r="G44" s="108"/>
      <c r="H44" s="108"/>
      <c r="I44" s="108"/>
      <c r="J44" s="108"/>
      <c r="K44" s="108"/>
      <c r="L44" s="108"/>
    </row>
  </sheetData>
  <mergeCells count="3">
    <mergeCell ref="F7:J7"/>
    <mergeCell ref="A44:L44"/>
    <mergeCell ref="B41:L41"/>
  </mergeCells>
  <printOptions/>
  <pageMargins left="0.33" right="0.24"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75" zoomScaleNormal="75" workbookViewId="0" topLeftCell="A6">
      <selection activeCell="G29" sqref="G29"/>
    </sheetView>
  </sheetViews>
  <sheetFormatPr defaultColWidth="9.140625" defaultRowHeight="12.75"/>
  <cols>
    <col min="1" max="1" width="4.421875" style="1" customWidth="1"/>
    <col min="2" max="5" width="9.140625" style="1" customWidth="1"/>
    <col min="6" max="6" width="17.7109375" style="1" customWidth="1"/>
    <col min="7" max="7" width="11.7109375" style="1" customWidth="1"/>
    <col min="8" max="8" width="2.57421875" style="1" customWidth="1"/>
    <col min="9" max="9" width="11.7109375" style="1" customWidth="1"/>
    <col min="10" max="16384" width="9.140625" style="1" customWidth="1"/>
  </cols>
  <sheetData>
    <row r="1" ht="12.75">
      <c r="A1" s="43" t="str">
        <f>CCSCE!A1</f>
        <v>HYTEX INTEGRATED BERHAD</v>
      </c>
    </row>
    <row r="3" ht="12.75">
      <c r="A3" s="46" t="str">
        <f>CCSCE!A3</f>
        <v>Quarterly report on results for the 3rd quarter ended 31 December 2002. The figures have not been audited.</v>
      </c>
    </row>
    <row r="5" ht="12.75">
      <c r="A5" s="2" t="s">
        <v>83</v>
      </c>
    </row>
    <row r="6" spans="9:11" ht="12.75">
      <c r="I6" s="85"/>
      <c r="J6" s="85"/>
      <c r="K6" s="85"/>
    </row>
    <row r="7" spans="7:11" s="49" customFormat="1" ht="38.25">
      <c r="G7" s="72" t="s">
        <v>223</v>
      </c>
      <c r="I7" s="72" t="s">
        <v>224</v>
      </c>
      <c r="J7" s="4"/>
      <c r="K7" s="4"/>
    </row>
    <row r="8" spans="7:11" ht="12.75">
      <c r="G8" s="4" t="s">
        <v>30</v>
      </c>
      <c r="I8" s="4" t="s">
        <v>30</v>
      </c>
      <c r="J8" s="4"/>
      <c r="K8" s="4"/>
    </row>
    <row r="9" spans="9:11" ht="12.75">
      <c r="I9" s="4"/>
      <c r="J9" s="4"/>
      <c r="K9" s="4"/>
    </row>
    <row r="10" spans="1:11" ht="12.75">
      <c r="A10" s="2" t="s">
        <v>105</v>
      </c>
      <c r="G10" s="1">
        <v>8235</v>
      </c>
      <c r="I10" s="1">
        <v>0</v>
      </c>
      <c r="J10" s="5"/>
      <c r="K10" s="37"/>
    </row>
    <row r="11" spans="10:11" ht="12.75">
      <c r="J11" s="4"/>
      <c r="K11" s="4"/>
    </row>
    <row r="12" spans="2:7" ht="12.75">
      <c r="B12" s="2" t="s">
        <v>155</v>
      </c>
      <c r="G12" s="1">
        <v>7326</v>
      </c>
    </row>
    <row r="13" spans="2:9" ht="12.75">
      <c r="B13" s="2" t="s">
        <v>156</v>
      </c>
      <c r="G13" s="1">
        <v>-21803</v>
      </c>
      <c r="I13" s="1">
        <v>266</v>
      </c>
    </row>
    <row r="14" spans="2:7" ht="12.75">
      <c r="B14" s="2" t="s">
        <v>157</v>
      </c>
      <c r="G14" s="1">
        <v>-3646</v>
      </c>
    </row>
    <row r="15" spans="2:7" ht="12.75">
      <c r="B15" s="2" t="s">
        <v>158</v>
      </c>
      <c r="G15" s="1">
        <v>-3233</v>
      </c>
    </row>
    <row r="16" spans="7:9" ht="12.75">
      <c r="G16" s="16"/>
      <c r="I16" s="16"/>
    </row>
    <row r="17" spans="1:9" ht="12.75">
      <c r="A17" s="2" t="s">
        <v>159</v>
      </c>
      <c r="G17" s="73">
        <f>SUM(G10:G16)</f>
        <v>-13121</v>
      </c>
      <c r="I17" s="73">
        <f>SUM(I10:I16)</f>
        <v>266</v>
      </c>
    </row>
    <row r="19" ht="12.75">
      <c r="A19" s="2" t="s">
        <v>160</v>
      </c>
    </row>
    <row r="20" spans="2:7" ht="12.75">
      <c r="B20" s="2" t="s">
        <v>171</v>
      </c>
      <c r="G20" s="1">
        <v>-7668</v>
      </c>
    </row>
    <row r="21" spans="2:7" ht="12.75">
      <c r="B21" s="2" t="s">
        <v>161</v>
      </c>
      <c r="G21" s="1">
        <v>482</v>
      </c>
    </row>
    <row r="23" spans="1:9" ht="12.75">
      <c r="A23" s="2" t="s">
        <v>162</v>
      </c>
      <c r="G23" s="73">
        <f>SUM(G20:G22)</f>
        <v>-7186</v>
      </c>
      <c r="I23" s="73">
        <f>SUM(I20:I22)</f>
        <v>0</v>
      </c>
    </row>
    <row r="25" ht="12.75">
      <c r="A25" s="2" t="s">
        <v>163</v>
      </c>
    </row>
    <row r="26" spans="2:7" ht="12.75">
      <c r="B26" s="2" t="s">
        <v>164</v>
      </c>
      <c r="G26" s="1">
        <v>6205</v>
      </c>
    </row>
    <row r="27" spans="2:7" ht="12.75">
      <c r="B27" s="2" t="s">
        <v>165</v>
      </c>
      <c r="G27" s="1">
        <v>12152</v>
      </c>
    </row>
    <row r="28" spans="2:7" ht="12.75">
      <c r="B28" s="2" t="s">
        <v>227</v>
      </c>
      <c r="G28" s="1">
        <f>7475+7550</f>
        <v>15025</v>
      </c>
    </row>
    <row r="29" spans="2:9" ht="12.75">
      <c r="B29" s="2" t="s">
        <v>166</v>
      </c>
      <c r="G29" s="1">
        <v>-1883</v>
      </c>
      <c r="I29" s="1">
        <v>-266</v>
      </c>
    </row>
    <row r="31" spans="1:9" ht="12.75">
      <c r="A31" s="2" t="s">
        <v>167</v>
      </c>
      <c r="G31" s="73">
        <f>SUM(G26:G30)</f>
        <v>31499</v>
      </c>
      <c r="I31" s="73">
        <f>SUM(I26:I30)</f>
        <v>-266</v>
      </c>
    </row>
    <row r="33" spans="1:9" ht="12.75">
      <c r="A33" s="2" t="s">
        <v>168</v>
      </c>
      <c r="G33" s="1">
        <f>G17+G23+G31</f>
        <v>11192</v>
      </c>
      <c r="I33" s="1">
        <f>I17+I23+I31</f>
        <v>0</v>
      </c>
    </row>
    <row r="34" spans="1:9" ht="12.75">
      <c r="A34" s="2" t="s">
        <v>170</v>
      </c>
      <c r="G34" s="1">
        <v>-60</v>
      </c>
      <c r="I34" s="1">
        <v>0</v>
      </c>
    </row>
    <row r="35" spans="1:9" ht="12.75">
      <c r="A35" s="2" t="s">
        <v>169</v>
      </c>
      <c r="G35" s="1">
        <v>-7736</v>
      </c>
      <c r="I35" s="1">
        <v>0</v>
      </c>
    </row>
    <row r="37" spans="7:9" ht="13.5" thickBot="1">
      <c r="G37" s="11">
        <f>SUM(G33:G36)</f>
        <v>3396</v>
      </c>
      <c r="I37" s="11">
        <f>SUM(I33:I36)</f>
        <v>0</v>
      </c>
    </row>
    <row r="38" ht="13.5" thickTop="1"/>
    <row r="41" spans="1:11" ht="29.25" customHeight="1">
      <c r="A41" s="108" t="s">
        <v>172</v>
      </c>
      <c r="B41" s="108"/>
      <c r="C41" s="108"/>
      <c r="D41" s="108"/>
      <c r="E41" s="108"/>
      <c r="F41" s="108"/>
      <c r="G41" s="108"/>
      <c r="H41" s="108"/>
      <c r="I41" s="108"/>
      <c r="J41" s="108"/>
      <c r="K41" s="108"/>
    </row>
  </sheetData>
  <mergeCells count="1">
    <mergeCell ref="A41:K41"/>
  </mergeCells>
  <printOptions/>
  <pageMargins left="0.42" right="0.42" top="1" bottom="1" header="0.5" footer="0.5"/>
  <pageSetup fitToHeight="1" fitToWidth="1" horizontalDpi="600" verticalDpi="600" orientation="portrait" scale="96" r:id="rId1"/>
</worksheet>
</file>

<file path=xl/worksheets/sheet5.xml><?xml version="1.0" encoding="utf-8"?>
<worksheet xmlns="http://schemas.openxmlformats.org/spreadsheetml/2006/main" xmlns:r="http://schemas.openxmlformats.org/officeDocument/2006/relationships">
  <dimension ref="A1:K177"/>
  <sheetViews>
    <sheetView tabSelected="1" zoomScale="75" zoomScaleNormal="75" workbookViewId="0" topLeftCell="A62">
      <selection activeCell="B63" sqref="B63"/>
    </sheetView>
  </sheetViews>
  <sheetFormatPr defaultColWidth="9.140625" defaultRowHeight="12.75"/>
  <cols>
    <col min="1" max="1" width="4.140625" style="17" customWidth="1"/>
    <col min="2" max="2" width="7.140625" style="0" customWidth="1"/>
    <col min="3" max="3" width="9.00390625" style="0" customWidth="1"/>
    <col min="6" max="6" width="10.57421875" style="0" customWidth="1"/>
    <col min="7" max="7" width="10.7109375" style="0" customWidth="1"/>
    <col min="8" max="8" width="12.00390625" style="0" customWidth="1"/>
    <col min="9" max="9" width="10.57421875" style="0" customWidth="1"/>
    <col min="10" max="10" width="11.140625" style="0" customWidth="1"/>
    <col min="11" max="11" width="2.57421875" style="0" hidden="1" customWidth="1"/>
  </cols>
  <sheetData>
    <row r="1" ht="12.75">
      <c r="A1" s="42" t="str">
        <f>CCCFS!A1</f>
        <v>HYTEX INTEGRATED BERHAD</v>
      </c>
    </row>
    <row r="3" s="41" customFormat="1" ht="12.75">
      <c r="A3" s="47" t="str">
        <f>CCCFS!A3</f>
        <v>Quarterly report on results for the 3rd quarter ended 31 December 2002. The figures have not been audited.</v>
      </c>
    </row>
    <row r="5" ht="12.75">
      <c r="A5" s="44" t="s">
        <v>116</v>
      </c>
    </row>
    <row r="7" spans="1:2" ht="12.75">
      <c r="A7" s="17" t="s">
        <v>90</v>
      </c>
      <c r="B7" s="18" t="s">
        <v>84</v>
      </c>
    </row>
    <row r="8" spans="2:10" ht="64.5" customHeight="1">
      <c r="B8" s="116" t="s">
        <v>87</v>
      </c>
      <c r="C8" s="116"/>
      <c r="D8" s="116"/>
      <c r="E8" s="116"/>
      <c r="F8" s="116"/>
      <c r="G8" s="116"/>
      <c r="H8" s="116"/>
      <c r="I8" s="116"/>
      <c r="J8" s="116"/>
    </row>
    <row r="9" spans="2:10" ht="15" customHeight="1">
      <c r="B9" s="19"/>
      <c r="C9" s="19"/>
      <c r="D9" s="19"/>
      <c r="E9" s="19"/>
      <c r="F9" s="19"/>
      <c r="G9" s="19"/>
      <c r="H9" s="19"/>
      <c r="I9" s="19"/>
      <c r="J9" s="19"/>
    </row>
    <row r="10" spans="2:10" ht="61.5" customHeight="1">
      <c r="B10" s="116" t="s">
        <v>225</v>
      </c>
      <c r="C10" s="116"/>
      <c r="D10" s="116"/>
      <c r="E10" s="116"/>
      <c r="F10" s="116"/>
      <c r="G10" s="116"/>
      <c r="H10" s="116"/>
      <c r="I10" s="116"/>
      <c r="J10" s="116"/>
    </row>
    <row r="12" spans="1:2" ht="12.75">
      <c r="A12" s="17" t="s">
        <v>91</v>
      </c>
      <c r="B12" s="18" t="s">
        <v>86</v>
      </c>
    </row>
    <row r="13" spans="2:10" ht="33" customHeight="1">
      <c r="B13" s="116" t="s">
        <v>242</v>
      </c>
      <c r="C13" s="116"/>
      <c r="D13" s="116"/>
      <c r="E13" s="116"/>
      <c r="F13" s="116"/>
      <c r="G13" s="116"/>
      <c r="H13" s="116"/>
      <c r="I13" s="116"/>
      <c r="J13" s="116"/>
    </row>
    <row r="14" spans="2:10" ht="15.75" customHeight="1">
      <c r="B14" s="19"/>
      <c r="C14" s="19"/>
      <c r="D14" s="19"/>
      <c r="E14" s="19"/>
      <c r="F14" s="19"/>
      <c r="G14" s="19"/>
      <c r="H14" s="19"/>
      <c r="I14" s="19"/>
      <c r="J14" s="19"/>
    </row>
    <row r="15" spans="1:10" ht="14.25" customHeight="1">
      <c r="A15" s="17" t="s">
        <v>92</v>
      </c>
      <c r="B15" s="54" t="s">
        <v>28</v>
      </c>
      <c r="C15" s="19"/>
      <c r="D15" s="19"/>
      <c r="E15" s="19"/>
      <c r="F15" s="19"/>
      <c r="G15" s="19"/>
      <c r="H15" s="19"/>
      <c r="I15" s="19"/>
      <c r="J15" s="19"/>
    </row>
    <row r="16" spans="2:10" ht="40.5" customHeight="1">
      <c r="B16" s="116" t="s">
        <v>236</v>
      </c>
      <c r="C16" s="116"/>
      <c r="D16" s="116"/>
      <c r="E16" s="116"/>
      <c r="F16" s="116"/>
      <c r="G16" s="116"/>
      <c r="H16" s="116"/>
      <c r="I16" s="116"/>
      <c r="J16" s="116"/>
    </row>
    <row r="17" spans="2:10" ht="15.75" customHeight="1">
      <c r="B17" s="19"/>
      <c r="C17" s="19"/>
      <c r="D17" s="19"/>
      <c r="E17" s="19"/>
      <c r="F17" s="19"/>
      <c r="G17" s="19"/>
      <c r="H17" s="19"/>
      <c r="I17" s="19"/>
      <c r="J17" s="19"/>
    </row>
    <row r="18" spans="2:10" ht="33.75" customHeight="1">
      <c r="B18" s="116" t="s">
        <v>173</v>
      </c>
      <c r="C18" s="116"/>
      <c r="D18" s="116"/>
      <c r="E18" s="116"/>
      <c r="F18" s="116"/>
      <c r="G18" s="116"/>
      <c r="H18" s="116"/>
      <c r="I18" s="116"/>
      <c r="J18" s="116"/>
    </row>
    <row r="20" spans="1:2" ht="12.75">
      <c r="A20" s="17" t="s">
        <v>93</v>
      </c>
      <c r="B20" s="18" t="s">
        <v>88</v>
      </c>
    </row>
    <row r="21" spans="2:10" ht="30.75" customHeight="1">
      <c r="B21" s="116" t="s">
        <v>89</v>
      </c>
      <c r="C21" s="116"/>
      <c r="D21" s="116"/>
      <c r="E21" s="116"/>
      <c r="F21" s="116"/>
      <c r="G21" s="116"/>
      <c r="H21" s="116"/>
      <c r="I21" s="116"/>
      <c r="J21" s="116"/>
    </row>
    <row r="22" spans="2:10" ht="12.75" customHeight="1">
      <c r="B22" s="19"/>
      <c r="C22" s="19"/>
      <c r="D22" s="19"/>
      <c r="E22" s="19"/>
      <c r="F22" s="19"/>
      <c r="G22" s="19"/>
      <c r="H22" s="19"/>
      <c r="I22" s="19"/>
      <c r="J22" s="19"/>
    </row>
    <row r="23" spans="1:10" ht="13.5" customHeight="1">
      <c r="A23" s="17" t="s">
        <v>94</v>
      </c>
      <c r="B23" s="54" t="s">
        <v>95</v>
      </c>
      <c r="C23" s="19"/>
      <c r="D23" s="19"/>
      <c r="E23" s="19"/>
      <c r="F23" s="19"/>
      <c r="G23" s="19"/>
      <c r="H23" s="19"/>
      <c r="I23" s="19"/>
      <c r="J23" s="19"/>
    </row>
    <row r="24" spans="2:10" ht="32.25" customHeight="1">
      <c r="B24" s="116" t="s">
        <v>96</v>
      </c>
      <c r="C24" s="116"/>
      <c r="D24" s="116"/>
      <c r="E24" s="116"/>
      <c r="F24" s="116"/>
      <c r="G24" s="116"/>
      <c r="H24" s="116"/>
      <c r="I24" s="116"/>
      <c r="J24" s="116"/>
    </row>
    <row r="25" spans="2:10" ht="15" customHeight="1">
      <c r="B25" s="19"/>
      <c r="C25" s="19"/>
      <c r="D25" s="19"/>
      <c r="E25" s="19"/>
      <c r="F25" s="19"/>
      <c r="G25" s="19"/>
      <c r="H25" s="19"/>
      <c r="I25" s="19"/>
      <c r="J25" s="19"/>
    </row>
    <row r="26" spans="1:10" ht="15" customHeight="1">
      <c r="A26" s="17" t="s">
        <v>97</v>
      </c>
      <c r="B26" s="119" t="s">
        <v>98</v>
      </c>
      <c r="C26" s="119"/>
      <c r="D26" s="119"/>
      <c r="E26" s="119"/>
      <c r="F26" s="119"/>
      <c r="G26" s="119"/>
      <c r="H26" s="119"/>
      <c r="I26" s="119"/>
      <c r="J26" s="119"/>
    </row>
    <row r="27" spans="2:10" ht="30.75" customHeight="1">
      <c r="B27" s="116" t="s">
        <v>99</v>
      </c>
      <c r="C27" s="116"/>
      <c r="D27" s="116"/>
      <c r="E27" s="116"/>
      <c r="F27" s="116"/>
      <c r="G27" s="116"/>
      <c r="H27" s="116"/>
      <c r="I27" s="116"/>
      <c r="J27" s="116"/>
    </row>
    <row r="28" spans="2:10" ht="15" customHeight="1">
      <c r="B28" s="19"/>
      <c r="C28" s="19"/>
      <c r="D28" s="19"/>
      <c r="E28" s="19"/>
      <c r="F28" s="19"/>
      <c r="G28" s="19"/>
      <c r="H28" s="19"/>
      <c r="I28" s="19"/>
      <c r="J28" s="19"/>
    </row>
    <row r="29" spans="1:10" ht="15" customHeight="1">
      <c r="A29" s="17" t="s">
        <v>100</v>
      </c>
      <c r="B29" s="119" t="s">
        <v>101</v>
      </c>
      <c r="C29" s="119"/>
      <c r="D29" s="119"/>
      <c r="E29" s="119"/>
      <c r="F29" s="119"/>
      <c r="G29" s="119"/>
      <c r="H29" s="119"/>
      <c r="I29" s="119"/>
      <c r="J29" s="119"/>
    </row>
    <row r="30" spans="2:10" ht="15" customHeight="1">
      <c r="B30" s="116" t="s">
        <v>102</v>
      </c>
      <c r="C30" s="116"/>
      <c r="D30" s="116"/>
      <c r="E30" s="116"/>
      <c r="F30" s="116"/>
      <c r="G30" s="116"/>
      <c r="H30" s="116"/>
      <c r="I30" s="116"/>
      <c r="J30" s="116"/>
    </row>
    <row r="31" spans="2:10" ht="15" customHeight="1">
      <c r="B31" s="19"/>
      <c r="C31" s="19"/>
      <c r="D31" s="19"/>
      <c r="E31" s="19"/>
      <c r="F31" s="19"/>
      <c r="G31" s="19"/>
      <c r="H31" s="19"/>
      <c r="I31" s="19"/>
      <c r="J31" s="19"/>
    </row>
    <row r="32" spans="1:10" ht="15" customHeight="1">
      <c r="A32" s="17" t="s">
        <v>103</v>
      </c>
      <c r="B32" s="54" t="s">
        <v>104</v>
      </c>
      <c r="C32" s="35"/>
      <c r="D32" s="35"/>
      <c r="E32" s="35"/>
      <c r="F32" s="35"/>
      <c r="G32" s="19"/>
      <c r="H32" s="19"/>
      <c r="I32" s="19"/>
      <c r="J32" s="19"/>
    </row>
    <row r="33" spans="2:10" ht="15" customHeight="1">
      <c r="B33" s="53" t="s">
        <v>237</v>
      </c>
      <c r="C33" s="19"/>
      <c r="D33" s="19"/>
      <c r="E33" s="19"/>
      <c r="F33" s="19"/>
      <c r="G33" s="19"/>
      <c r="H33" s="19"/>
      <c r="I33" s="19"/>
      <c r="J33" s="19"/>
    </row>
    <row r="34" spans="2:10" ht="15" customHeight="1">
      <c r="B34" s="19"/>
      <c r="C34" s="19"/>
      <c r="D34" s="19"/>
      <c r="E34" s="19"/>
      <c r="F34" s="19"/>
      <c r="G34" s="19"/>
      <c r="H34" s="56"/>
      <c r="I34" s="19"/>
      <c r="J34" s="56"/>
    </row>
    <row r="35" spans="2:10" ht="15" customHeight="1">
      <c r="B35" s="19"/>
      <c r="C35" s="19"/>
      <c r="D35" s="19"/>
      <c r="E35" s="19"/>
      <c r="F35" s="121" t="s">
        <v>134</v>
      </c>
      <c r="G35" s="121"/>
      <c r="H35" s="121" t="s">
        <v>133</v>
      </c>
      <c r="I35" s="121"/>
      <c r="J35" s="56"/>
    </row>
    <row r="36" spans="2:10" ht="69" customHeight="1">
      <c r="B36" s="19"/>
      <c r="C36" s="19"/>
      <c r="D36" s="19"/>
      <c r="E36" s="19"/>
      <c r="F36" s="48" t="s">
        <v>129</v>
      </c>
      <c r="G36" s="48" t="s">
        <v>130</v>
      </c>
      <c r="H36" s="48" t="s">
        <v>131</v>
      </c>
      <c r="I36" s="48" t="s">
        <v>132</v>
      </c>
      <c r="J36" s="56"/>
    </row>
    <row r="37" spans="2:10" ht="14.25" customHeight="1">
      <c r="B37" s="19"/>
      <c r="C37" s="19"/>
      <c r="D37" s="19"/>
      <c r="E37" s="19"/>
      <c r="F37" s="55" t="s">
        <v>232</v>
      </c>
      <c r="G37" s="55" t="s">
        <v>233</v>
      </c>
      <c r="H37" s="55" t="s">
        <v>232</v>
      </c>
      <c r="I37" s="55" t="s">
        <v>233</v>
      </c>
      <c r="J37" s="56"/>
    </row>
    <row r="38" spans="2:10" ht="15.75" customHeight="1">
      <c r="B38" s="19"/>
      <c r="C38" s="19"/>
      <c r="D38" s="19"/>
      <c r="E38" s="19"/>
      <c r="F38" s="61" t="s">
        <v>30</v>
      </c>
      <c r="G38" s="61" t="s">
        <v>30</v>
      </c>
      <c r="H38" s="61" t="s">
        <v>30</v>
      </c>
      <c r="I38" s="61" t="s">
        <v>30</v>
      </c>
      <c r="J38" s="56"/>
    </row>
    <row r="39" spans="2:10" ht="15.75" customHeight="1">
      <c r="B39" s="19"/>
      <c r="C39" s="19"/>
      <c r="D39" s="19"/>
      <c r="E39" s="19"/>
      <c r="F39" s="19"/>
      <c r="G39" s="19"/>
      <c r="H39" s="56"/>
      <c r="I39" s="19"/>
      <c r="J39" s="56"/>
    </row>
    <row r="40" spans="2:10" ht="15" customHeight="1">
      <c r="B40" s="86" t="s">
        <v>10</v>
      </c>
      <c r="C40" s="19"/>
      <c r="D40" s="19"/>
      <c r="E40" s="19"/>
      <c r="F40" s="19"/>
      <c r="G40" s="19"/>
      <c r="H40" s="19"/>
      <c r="I40" s="19"/>
      <c r="J40" s="93"/>
    </row>
    <row r="41" spans="2:10" ht="18" customHeight="1">
      <c r="B41" s="53" t="s">
        <v>238</v>
      </c>
      <c r="C41" s="19"/>
      <c r="D41" s="19"/>
      <c r="E41" s="19"/>
      <c r="F41" s="39">
        <v>21649</v>
      </c>
      <c r="G41" s="48" t="s">
        <v>135</v>
      </c>
      <c r="H41" s="39">
        <v>45986</v>
      </c>
      <c r="I41" s="48" t="s">
        <v>135</v>
      </c>
      <c r="J41" s="87"/>
    </row>
    <row r="42" spans="2:10" ht="15" customHeight="1">
      <c r="B42" s="53" t="s">
        <v>239</v>
      </c>
      <c r="C42" s="19"/>
      <c r="D42" s="19"/>
      <c r="E42" s="19"/>
      <c r="F42" s="39">
        <v>13602</v>
      </c>
      <c r="G42" s="48" t="s">
        <v>135</v>
      </c>
      <c r="H42" s="39">
        <v>34826</v>
      </c>
      <c r="I42" s="48" t="s">
        <v>135</v>
      </c>
      <c r="J42" s="87"/>
    </row>
    <row r="43" spans="2:10" ht="15" customHeight="1" thickBot="1">
      <c r="B43" s="53"/>
      <c r="C43" s="19"/>
      <c r="D43" s="19"/>
      <c r="E43" s="19"/>
      <c r="F43" s="57">
        <f>SUM(F41:F42)</f>
        <v>35251</v>
      </c>
      <c r="G43" s="92" t="s">
        <v>135</v>
      </c>
      <c r="H43" s="57">
        <f>SUM(H41:H42)</f>
        <v>80812</v>
      </c>
      <c r="I43" s="92" t="s">
        <v>135</v>
      </c>
      <c r="J43" s="87"/>
    </row>
    <row r="44" spans="2:10" ht="15" customHeight="1" thickTop="1">
      <c r="B44" s="53"/>
      <c r="C44" s="19"/>
      <c r="D44" s="19"/>
      <c r="E44" s="19"/>
      <c r="F44" s="19"/>
      <c r="G44" s="19"/>
      <c r="H44" s="87"/>
      <c r="I44" s="19"/>
      <c r="J44" s="87"/>
    </row>
    <row r="45" spans="1:10" s="90" customFormat="1" ht="15" customHeight="1">
      <c r="A45" s="88"/>
      <c r="B45" s="86" t="s">
        <v>105</v>
      </c>
      <c r="C45" s="24"/>
      <c r="D45" s="24"/>
      <c r="E45" s="24"/>
      <c r="F45" s="24"/>
      <c r="G45" s="24"/>
      <c r="H45" s="89"/>
      <c r="I45" s="24"/>
      <c r="J45" s="89"/>
    </row>
    <row r="46" spans="1:10" s="90" customFormat="1" ht="15" customHeight="1">
      <c r="A46" s="88"/>
      <c r="B46" s="24" t="s">
        <v>238</v>
      </c>
      <c r="C46" s="24"/>
      <c r="D46" s="24"/>
      <c r="E46" s="24"/>
      <c r="F46" s="39">
        <v>5843</v>
      </c>
      <c r="G46" s="48" t="s">
        <v>135</v>
      </c>
      <c r="H46" s="89">
        <v>6786</v>
      </c>
      <c r="I46" s="48" t="s">
        <v>135</v>
      </c>
      <c r="J46" s="89"/>
    </row>
    <row r="47" spans="1:10" s="90" customFormat="1" ht="15" customHeight="1">
      <c r="A47" s="88"/>
      <c r="B47" s="24" t="s">
        <v>239</v>
      </c>
      <c r="C47" s="24"/>
      <c r="D47" s="24"/>
      <c r="E47" s="24"/>
      <c r="F47" s="39">
        <v>1005</v>
      </c>
      <c r="G47" s="48" t="s">
        <v>135</v>
      </c>
      <c r="H47" s="89">
        <v>1449</v>
      </c>
      <c r="I47" s="48" t="s">
        <v>135</v>
      </c>
      <c r="J47" s="89"/>
    </row>
    <row r="48" spans="1:10" s="90" customFormat="1" ht="15" customHeight="1" thickBot="1">
      <c r="A48" s="88"/>
      <c r="B48" s="24"/>
      <c r="C48" s="24"/>
      <c r="D48" s="24"/>
      <c r="E48" s="24"/>
      <c r="F48" s="57">
        <f>SUM(F46:F47)</f>
        <v>6848</v>
      </c>
      <c r="G48" s="92" t="s">
        <v>135</v>
      </c>
      <c r="H48" s="91">
        <f>SUM(H46:H47)</f>
        <v>8235</v>
      </c>
      <c r="I48" s="92" t="s">
        <v>135</v>
      </c>
      <c r="J48" s="89"/>
    </row>
    <row r="49" spans="2:10" ht="15" customHeight="1" thickTop="1">
      <c r="B49" s="53"/>
      <c r="C49" s="19"/>
      <c r="D49" s="19"/>
      <c r="E49" s="19"/>
      <c r="F49" s="19"/>
      <c r="G49" s="19"/>
      <c r="H49" s="19"/>
      <c r="I49" s="19"/>
      <c r="J49" s="19"/>
    </row>
    <row r="50" spans="1:10" ht="15" customHeight="1">
      <c r="A50" s="17" t="s">
        <v>106</v>
      </c>
      <c r="B50" s="54" t="s">
        <v>107</v>
      </c>
      <c r="C50" s="19"/>
      <c r="D50" s="19"/>
      <c r="E50" s="19"/>
      <c r="F50" s="19"/>
      <c r="G50" s="19"/>
      <c r="H50" s="19"/>
      <c r="I50" s="19"/>
      <c r="J50" s="19"/>
    </row>
    <row r="51" spans="2:10" ht="15" customHeight="1">
      <c r="B51" s="120" t="s">
        <v>108</v>
      </c>
      <c r="C51" s="120"/>
      <c r="D51" s="120"/>
      <c r="E51" s="120"/>
      <c r="F51" s="120"/>
      <c r="G51" s="120"/>
      <c r="H51" s="120"/>
      <c r="I51" s="120"/>
      <c r="J51" s="120"/>
    </row>
    <row r="52" spans="2:10" ht="15" customHeight="1">
      <c r="B52" s="53"/>
      <c r="C52" s="19"/>
      <c r="D52" s="19"/>
      <c r="E52" s="19"/>
      <c r="F52" s="19"/>
      <c r="G52" s="19"/>
      <c r="H52" s="19"/>
      <c r="I52" s="19"/>
      <c r="J52" s="19"/>
    </row>
    <row r="53" spans="2:10" ht="36.75" customHeight="1">
      <c r="B53" s="116" t="s">
        <v>109</v>
      </c>
      <c r="C53" s="116"/>
      <c r="D53" s="116"/>
      <c r="E53" s="116"/>
      <c r="F53" s="116"/>
      <c r="G53" s="116"/>
      <c r="H53" s="116"/>
      <c r="I53" s="116"/>
      <c r="J53" s="116"/>
    </row>
    <row r="54" spans="2:10" ht="15" customHeight="1">
      <c r="B54" s="53"/>
      <c r="C54" s="19"/>
      <c r="D54" s="19"/>
      <c r="E54" s="19"/>
      <c r="F54" s="19"/>
      <c r="G54" s="19"/>
      <c r="H54" s="19"/>
      <c r="I54" s="19"/>
      <c r="J54" s="19"/>
    </row>
    <row r="55" spans="1:10" ht="15" customHeight="1">
      <c r="A55" s="17" t="s">
        <v>110</v>
      </c>
      <c r="B55" s="54" t="s">
        <v>111</v>
      </c>
      <c r="C55" s="19"/>
      <c r="D55" s="19"/>
      <c r="E55" s="19"/>
      <c r="F55" s="19"/>
      <c r="G55" s="19"/>
      <c r="H55" s="19"/>
      <c r="I55" s="19"/>
      <c r="J55" s="19"/>
    </row>
    <row r="56" spans="2:10" ht="30.75" customHeight="1">
      <c r="B56" s="116" t="s">
        <v>174</v>
      </c>
      <c r="C56" s="116"/>
      <c r="D56" s="116"/>
      <c r="E56" s="116"/>
      <c r="F56" s="116"/>
      <c r="G56" s="116"/>
      <c r="H56" s="116"/>
      <c r="I56" s="116"/>
      <c r="J56" s="116"/>
    </row>
    <row r="57" spans="2:10" ht="15" customHeight="1">
      <c r="B57" s="53"/>
      <c r="C57" s="19"/>
      <c r="D57" s="19"/>
      <c r="E57" s="19"/>
      <c r="F57" s="19"/>
      <c r="G57" s="19"/>
      <c r="H57" s="19"/>
      <c r="I57" s="19"/>
      <c r="J57" s="19"/>
    </row>
    <row r="58" spans="1:10" ht="15" customHeight="1">
      <c r="A58" s="17" t="s">
        <v>112</v>
      </c>
      <c r="B58" s="54" t="s">
        <v>113</v>
      </c>
      <c r="C58" s="19"/>
      <c r="D58" s="19"/>
      <c r="E58" s="19"/>
      <c r="F58" s="19"/>
      <c r="G58" s="19"/>
      <c r="H58" s="19"/>
      <c r="I58" s="19"/>
      <c r="J58" s="19"/>
    </row>
    <row r="59" spans="2:10" ht="34.5" customHeight="1">
      <c r="B59" s="116" t="s">
        <v>226</v>
      </c>
      <c r="C59" s="116"/>
      <c r="D59" s="116"/>
      <c r="E59" s="116"/>
      <c r="F59" s="116"/>
      <c r="G59" s="116"/>
      <c r="H59" s="116"/>
      <c r="I59" s="116"/>
      <c r="J59" s="116"/>
    </row>
    <row r="60" spans="2:10" ht="15" customHeight="1">
      <c r="B60" s="53"/>
      <c r="C60" s="19"/>
      <c r="D60" s="19"/>
      <c r="E60" s="19"/>
      <c r="F60" s="19"/>
      <c r="G60" s="19"/>
      <c r="H60" s="19"/>
      <c r="I60" s="19"/>
      <c r="J60" s="19"/>
    </row>
    <row r="61" spans="1:10" ht="15" customHeight="1">
      <c r="A61" s="17" t="s">
        <v>114</v>
      </c>
      <c r="B61" s="54" t="s">
        <v>115</v>
      </c>
      <c r="C61" s="19"/>
      <c r="D61" s="19"/>
      <c r="E61" s="19"/>
      <c r="F61" s="19"/>
      <c r="G61" s="19"/>
      <c r="H61" s="19"/>
      <c r="I61" s="19"/>
      <c r="J61" s="19"/>
    </row>
    <row r="62" spans="2:10" ht="52.5" customHeight="1">
      <c r="B62" s="116" t="s">
        <v>247</v>
      </c>
      <c r="C62" s="116"/>
      <c r="D62" s="116"/>
      <c r="E62" s="116"/>
      <c r="F62" s="116"/>
      <c r="G62" s="116"/>
      <c r="H62" s="116"/>
      <c r="I62" s="116"/>
      <c r="J62" s="116"/>
    </row>
    <row r="63" spans="2:10" ht="15" customHeight="1">
      <c r="B63" s="53"/>
      <c r="C63" s="19"/>
      <c r="D63" s="19"/>
      <c r="E63" s="19"/>
      <c r="F63" s="19"/>
      <c r="G63" s="19"/>
      <c r="H63" s="19"/>
      <c r="I63" s="19"/>
      <c r="J63" s="19"/>
    </row>
    <row r="64" spans="1:10" ht="15" customHeight="1">
      <c r="A64" s="44" t="s">
        <v>117</v>
      </c>
      <c r="B64" s="53"/>
      <c r="C64" s="19"/>
      <c r="D64" s="19"/>
      <c r="E64" s="19"/>
      <c r="F64" s="19"/>
      <c r="G64" s="19"/>
      <c r="H64" s="19"/>
      <c r="I64" s="19"/>
      <c r="J64" s="19"/>
    </row>
    <row r="65" spans="1:10" s="60" customFormat="1" ht="15" customHeight="1">
      <c r="A65" s="45"/>
      <c r="B65" s="58"/>
      <c r="C65" s="59"/>
      <c r="D65" s="59"/>
      <c r="E65" s="59"/>
      <c r="F65" s="59"/>
      <c r="G65" s="59"/>
      <c r="H65" s="59"/>
      <c r="I65" s="59"/>
      <c r="J65" s="59"/>
    </row>
    <row r="66" spans="1:10" s="60" customFormat="1" ht="15" customHeight="1">
      <c r="A66" s="45" t="s">
        <v>118</v>
      </c>
      <c r="B66" s="54" t="s">
        <v>119</v>
      </c>
      <c r="C66" s="59"/>
      <c r="D66" s="59"/>
      <c r="E66" s="59"/>
      <c r="F66" s="59"/>
      <c r="G66" s="59"/>
      <c r="H66" s="59"/>
      <c r="I66" s="59"/>
      <c r="J66" s="59"/>
    </row>
    <row r="67" spans="1:10" s="60" customFormat="1" ht="59.25" customHeight="1">
      <c r="A67" s="45"/>
      <c r="B67" s="98" t="s">
        <v>241</v>
      </c>
      <c r="C67" s="98"/>
      <c r="D67" s="98"/>
      <c r="E67" s="98"/>
      <c r="F67" s="98"/>
      <c r="G67" s="98"/>
      <c r="H67" s="98"/>
      <c r="I67" s="98"/>
      <c r="J67" s="98"/>
    </row>
    <row r="68" spans="1:10" s="60" customFormat="1" ht="15" customHeight="1">
      <c r="A68" s="45"/>
      <c r="B68" s="58"/>
      <c r="C68" s="59"/>
      <c r="D68" s="59"/>
      <c r="E68" s="59"/>
      <c r="F68" s="59"/>
      <c r="G68" s="59"/>
      <c r="H68" s="59"/>
      <c r="I68" s="59"/>
      <c r="J68" s="59"/>
    </row>
    <row r="69" spans="1:10" s="60" customFormat="1" ht="15" customHeight="1">
      <c r="A69" s="45" t="s">
        <v>120</v>
      </c>
      <c r="B69" s="54" t="s">
        <v>121</v>
      </c>
      <c r="C69" s="59"/>
      <c r="D69" s="59"/>
      <c r="E69" s="59"/>
      <c r="F69" s="59"/>
      <c r="G69" s="59"/>
      <c r="H69" s="59"/>
      <c r="I69" s="59"/>
      <c r="J69" s="59"/>
    </row>
    <row r="70" spans="1:10" s="60" customFormat="1" ht="44.25" customHeight="1">
      <c r="A70" s="45"/>
      <c r="B70" s="98" t="s">
        <v>240</v>
      </c>
      <c r="C70" s="98"/>
      <c r="D70" s="98"/>
      <c r="E70" s="98"/>
      <c r="F70" s="98"/>
      <c r="G70" s="98"/>
      <c r="H70" s="98"/>
      <c r="I70" s="98"/>
      <c r="J70" s="98"/>
    </row>
    <row r="71" spans="1:10" s="60" customFormat="1" ht="15" customHeight="1">
      <c r="A71" s="45"/>
      <c r="B71" s="58"/>
      <c r="C71" s="59"/>
      <c r="D71" s="59"/>
      <c r="E71" s="59"/>
      <c r="F71" s="59"/>
      <c r="G71" s="59"/>
      <c r="H71" s="59"/>
      <c r="I71" s="59"/>
      <c r="J71" s="59"/>
    </row>
    <row r="72" spans="1:10" s="60" customFormat="1" ht="15" customHeight="1">
      <c r="A72" s="45" t="s">
        <v>122</v>
      </c>
      <c r="B72" s="54" t="s">
        <v>123</v>
      </c>
      <c r="C72" s="59"/>
      <c r="D72" s="59"/>
      <c r="E72" s="59"/>
      <c r="F72" s="59"/>
      <c r="G72" s="59"/>
      <c r="H72" s="59"/>
      <c r="I72" s="59"/>
      <c r="J72" s="59"/>
    </row>
    <row r="73" spans="1:10" s="60" customFormat="1" ht="30.75" customHeight="1">
      <c r="A73" s="45"/>
      <c r="B73" s="98" t="s">
        <v>175</v>
      </c>
      <c r="C73" s="98"/>
      <c r="D73" s="98"/>
      <c r="E73" s="98"/>
      <c r="F73" s="98"/>
      <c r="G73" s="98"/>
      <c r="H73" s="98"/>
      <c r="I73" s="98"/>
      <c r="J73" s="98"/>
    </row>
    <row r="74" spans="1:10" s="60" customFormat="1" ht="15" customHeight="1">
      <c r="A74" s="45"/>
      <c r="B74" s="58"/>
      <c r="C74" s="59"/>
      <c r="D74" s="59"/>
      <c r="E74" s="59"/>
      <c r="F74" s="59"/>
      <c r="G74" s="59"/>
      <c r="H74" s="59"/>
      <c r="I74" s="59"/>
      <c r="J74" s="59"/>
    </row>
    <row r="75" spans="1:10" s="60" customFormat="1" ht="32.25" customHeight="1">
      <c r="A75" s="45"/>
      <c r="B75" s="98" t="s">
        <v>234</v>
      </c>
      <c r="C75" s="98"/>
      <c r="D75" s="98"/>
      <c r="E75" s="98"/>
      <c r="F75" s="98"/>
      <c r="G75" s="98"/>
      <c r="H75" s="98"/>
      <c r="I75" s="98"/>
      <c r="J75" s="98"/>
    </row>
    <row r="76" spans="1:10" s="60" customFormat="1" ht="15" customHeight="1">
      <c r="A76" s="45"/>
      <c r="B76" s="58"/>
      <c r="C76" s="59"/>
      <c r="D76" s="59"/>
      <c r="E76" s="59"/>
      <c r="F76" s="59"/>
      <c r="G76" s="59"/>
      <c r="H76" s="59"/>
      <c r="I76" s="59"/>
      <c r="J76" s="59"/>
    </row>
    <row r="77" spans="1:10" s="60" customFormat="1" ht="15" customHeight="1">
      <c r="A77" s="45" t="s">
        <v>124</v>
      </c>
      <c r="B77" s="54" t="s">
        <v>125</v>
      </c>
      <c r="C77" s="59"/>
      <c r="D77" s="59"/>
      <c r="E77" s="59"/>
      <c r="F77" s="59"/>
      <c r="G77" s="59"/>
      <c r="H77" s="59"/>
      <c r="I77" s="59"/>
      <c r="J77" s="59"/>
    </row>
    <row r="78" spans="1:10" s="60" customFormat="1" ht="15" customHeight="1">
      <c r="A78" s="45"/>
      <c r="B78" s="58" t="s">
        <v>235</v>
      </c>
      <c r="C78" s="59"/>
      <c r="D78" s="59"/>
      <c r="E78" s="59"/>
      <c r="F78" s="59"/>
      <c r="G78" s="59"/>
      <c r="H78" s="59"/>
      <c r="I78" s="59"/>
      <c r="J78" s="59"/>
    </row>
    <row r="79" spans="1:10" s="60" customFormat="1" ht="15" customHeight="1">
      <c r="A79" s="45"/>
      <c r="B79" s="58"/>
      <c r="C79" s="59"/>
      <c r="D79" s="59"/>
      <c r="E79" s="59"/>
      <c r="F79" s="59"/>
      <c r="G79" s="59"/>
      <c r="H79" s="59"/>
      <c r="I79" s="59"/>
      <c r="J79" s="59"/>
    </row>
    <row r="80" spans="1:2" ht="12.75">
      <c r="A80" s="17" t="s">
        <v>126</v>
      </c>
      <c r="B80" s="18" t="s">
        <v>23</v>
      </c>
    </row>
    <row r="81" spans="2:9" ht="12.75">
      <c r="B81" s="18"/>
      <c r="F81" s="121" t="s">
        <v>134</v>
      </c>
      <c r="G81" s="121"/>
      <c r="H81" s="121" t="s">
        <v>133</v>
      </c>
      <c r="I81" s="121"/>
    </row>
    <row r="82" spans="1:9" s="48" customFormat="1" ht="51">
      <c r="A82" s="62"/>
      <c r="B82" s="63"/>
      <c r="F82" s="48" t="s">
        <v>129</v>
      </c>
      <c r="G82" s="48" t="s">
        <v>130</v>
      </c>
      <c r="H82" s="48" t="s">
        <v>131</v>
      </c>
      <c r="I82" s="48" t="s">
        <v>132</v>
      </c>
    </row>
    <row r="83" spans="2:10" ht="13.5" customHeight="1">
      <c r="B83" s="53"/>
      <c r="C83" s="53"/>
      <c r="D83" s="53"/>
      <c r="E83" s="53"/>
      <c r="F83" s="55" t="s">
        <v>232</v>
      </c>
      <c r="G83" s="55" t="s">
        <v>233</v>
      </c>
      <c r="H83" s="55" t="s">
        <v>232</v>
      </c>
      <c r="I83" s="55" t="s">
        <v>233</v>
      </c>
      <c r="J83" s="53"/>
    </row>
    <row r="84" spans="2:10" ht="13.5" customHeight="1">
      <c r="B84" s="53"/>
      <c r="C84" s="53"/>
      <c r="D84" s="53"/>
      <c r="E84" s="53"/>
      <c r="F84" s="61" t="s">
        <v>30</v>
      </c>
      <c r="G84" s="61" t="s">
        <v>30</v>
      </c>
      <c r="H84" s="61" t="s">
        <v>30</v>
      </c>
      <c r="I84" s="61" t="s">
        <v>30</v>
      </c>
      <c r="J84" s="53"/>
    </row>
    <row r="85" spans="2:10" ht="13.5" customHeight="1">
      <c r="B85" s="53"/>
      <c r="C85" s="53"/>
      <c r="D85" s="53"/>
      <c r="E85" s="53"/>
      <c r="F85" s="53"/>
      <c r="G85" s="53"/>
      <c r="H85" s="53"/>
      <c r="I85" s="53"/>
      <c r="J85" s="53"/>
    </row>
    <row r="86" spans="2:10" ht="13.5" customHeight="1">
      <c r="B86" s="53" t="s">
        <v>127</v>
      </c>
      <c r="C86" s="53"/>
      <c r="D86" s="53"/>
      <c r="E86" s="53"/>
      <c r="F86" s="64">
        <v>1447</v>
      </c>
      <c r="G86" s="66" t="s">
        <v>135</v>
      </c>
      <c r="H86" s="64">
        <v>1897</v>
      </c>
      <c r="I86" s="66" t="s">
        <v>135</v>
      </c>
      <c r="J86" s="53"/>
    </row>
    <row r="87" spans="2:10" ht="13.5" customHeight="1">
      <c r="B87" s="53" t="s">
        <v>128</v>
      </c>
      <c r="C87" s="53"/>
      <c r="D87" s="53"/>
      <c r="E87" s="53"/>
      <c r="F87" s="64">
        <v>-31</v>
      </c>
      <c r="G87" s="66" t="s">
        <v>135</v>
      </c>
      <c r="H87" s="64">
        <v>-158</v>
      </c>
      <c r="I87" s="66" t="s">
        <v>135</v>
      </c>
      <c r="J87" s="53"/>
    </row>
    <row r="88" spans="2:10" ht="13.5" customHeight="1">
      <c r="B88" s="53"/>
      <c r="C88" s="53"/>
      <c r="D88" s="53"/>
      <c r="E88" s="53"/>
      <c r="F88" s="64"/>
      <c r="G88" s="64"/>
      <c r="H88" s="64"/>
      <c r="I88" s="64"/>
      <c r="J88" s="53"/>
    </row>
    <row r="89" spans="2:10" ht="13.5" customHeight="1" thickBot="1">
      <c r="B89" s="53"/>
      <c r="C89" s="53"/>
      <c r="D89" s="53"/>
      <c r="E89" s="53"/>
      <c r="F89" s="65">
        <f>SUM(F86:F88)</f>
        <v>1416</v>
      </c>
      <c r="G89" s="67" t="s">
        <v>135</v>
      </c>
      <c r="H89" s="65">
        <f>SUM(H86:H88)</f>
        <v>1739</v>
      </c>
      <c r="I89" s="67" t="s">
        <v>135</v>
      </c>
      <c r="J89" s="53"/>
    </row>
    <row r="90" spans="2:10" ht="13.5" customHeight="1" thickTop="1">
      <c r="B90" s="53"/>
      <c r="C90" s="53"/>
      <c r="D90" s="53"/>
      <c r="E90" s="53"/>
      <c r="F90" s="53"/>
      <c r="G90" s="53"/>
      <c r="H90" s="53"/>
      <c r="I90" s="53"/>
      <c r="J90" s="53"/>
    </row>
    <row r="91" spans="2:10" ht="42.75" customHeight="1">
      <c r="B91" s="116" t="s">
        <v>136</v>
      </c>
      <c r="C91" s="116"/>
      <c r="D91" s="116"/>
      <c r="E91" s="116"/>
      <c r="F91" s="116"/>
      <c r="G91" s="116"/>
      <c r="H91" s="116"/>
      <c r="I91" s="116"/>
      <c r="J91" s="116"/>
    </row>
    <row r="93" spans="1:2" ht="12.75">
      <c r="A93" s="17" t="s">
        <v>137</v>
      </c>
      <c r="B93" s="18" t="s">
        <v>138</v>
      </c>
    </row>
    <row r="94" spans="2:10" ht="19.5" customHeight="1">
      <c r="B94" s="116" t="s">
        <v>139</v>
      </c>
      <c r="C94" s="116"/>
      <c r="D94" s="116"/>
      <c r="E94" s="116"/>
      <c r="F94" s="116"/>
      <c r="G94" s="116"/>
      <c r="H94" s="116"/>
      <c r="I94" s="116"/>
      <c r="J94" s="116"/>
    </row>
    <row r="96" spans="1:2" ht="12.75">
      <c r="A96" s="17" t="s">
        <v>142</v>
      </c>
      <c r="B96" s="18" t="s">
        <v>24</v>
      </c>
    </row>
    <row r="97" spans="2:10" ht="18" customHeight="1">
      <c r="B97" s="116" t="s">
        <v>140</v>
      </c>
      <c r="C97" s="116"/>
      <c r="D97" s="116"/>
      <c r="E97" s="116"/>
      <c r="F97" s="116"/>
      <c r="G97" s="116"/>
      <c r="H97" s="116"/>
      <c r="I97" s="116"/>
      <c r="J97" s="116"/>
    </row>
    <row r="99" spans="2:10" ht="17.25" customHeight="1">
      <c r="B99" s="116" t="s">
        <v>141</v>
      </c>
      <c r="C99" s="116"/>
      <c r="D99" s="116"/>
      <c r="E99" s="116"/>
      <c r="F99" s="116"/>
      <c r="G99" s="116"/>
      <c r="H99" s="116"/>
      <c r="I99" s="116"/>
      <c r="J99" s="116"/>
    </row>
    <row r="101" spans="1:11" ht="12.75">
      <c r="A101" s="17" t="s">
        <v>143</v>
      </c>
      <c r="B101" s="28" t="s">
        <v>25</v>
      </c>
      <c r="C101" s="29"/>
      <c r="D101" s="29"/>
      <c r="E101" s="29"/>
      <c r="F101" s="29"/>
      <c r="G101" s="29"/>
      <c r="H101" s="29"/>
      <c r="I101" s="29"/>
      <c r="J101" s="29"/>
      <c r="K101" s="29"/>
    </row>
    <row r="102" spans="2:11" ht="72" customHeight="1">
      <c r="B102" s="111" t="s">
        <v>42</v>
      </c>
      <c r="C102" s="111"/>
      <c r="D102" s="111"/>
      <c r="E102" s="111"/>
      <c r="F102" s="111"/>
      <c r="G102" s="111"/>
      <c r="H102" s="111"/>
      <c r="I102" s="111"/>
      <c r="J102" s="111"/>
      <c r="K102" s="29"/>
    </row>
    <row r="103" spans="2:11" ht="12.75">
      <c r="B103" s="30"/>
      <c r="C103" s="30"/>
      <c r="D103" s="30"/>
      <c r="E103" s="30"/>
      <c r="F103" s="30"/>
      <c r="G103" s="30"/>
      <c r="H103" s="30"/>
      <c r="I103" s="30"/>
      <c r="J103" s="30"/>
      <c r="K103" s="29"/>
    </row>
    <row r="104" spans="2:11" ht="12.75">
      <c r="B104" s="96" t="s">
        <v>51</v>
      </c>
      <c r="C104" s="96"/>
      <c r="D104" s="96"/>
      <c r="E104" s="96"/>
      <c r="F104" s="96"/>
      <c r="G104" s="96"/>
      <c r="H104" s="96"/>
      <c r="I104" s="96"/>
      <c r="J104" s="96"/>
      <c r="K104" s="29"/>
    </row>
    <row r="105" spans="2:11" ht="12.75">
      <c r="B105" s="31"/>
      <c r="C105" s="31"/>
      <c r="D105" s="31"/>
      <c r="E105" s="31"/>
      <c r="F105" s="31"/>
      <c r="G105" s="31"/>
      <c r="H105" s="31"/>
      <c r="I105" s="31"/>
      <c r="J105" s="31"/>
      <c r="K105" s="29"/>
    </row>
    <row r="106" spans="2:11" ht="77.25" customHeight="1">
      <c r="B106" s="32" t="s">
        <v>11</v>
      </c>
      <c r="C106" s="114" t="s">
        <v>60</v>
      </c>
      <c r="D106" s="114"/>
      <c r="E106" s="114"/>
      <c r="F106" s="114"/>
      <c r="G106" s="114"/>
      <c r="H106" s="114"/>
      <c r="I106" s="114"/>
      <c r="J106" s="114"/>
      <c r="K106" s="29"/>
    </row>
    <row r="107" spans="2:11" ht="12.75">
      <c r="B107" s="30"/>
      <c r="C107" s="30"/>
      <c r="D107" s="30"/>
      <c r="E107" s="30"/>
      <c r="F107" s="30"/>
      <c r="G107" s="30"/>
      <c r="H107" s="30"/>
      <c r="I107" s="30"/>
      <c r="J107" s="30"/>
      <c r="K107" s="29"/>
    </row>
    <row r="108" spans="2:11" ht="87" customHeight="1">
      <c r="B108" s="32" t="s">
        <v>12</v>
      </c>
      <c r="C108" s="114" t="s">
        <v>61</v>
      </c>
      <c r="D108" s="114"/>
      <c r="E108" s="114"/>
      <c r="F108" s="114"/>
      <c r="G108" s="114"/>
      <c r="H108" s="114"/>
      <c r="I108" s="114"/>
      <c r="J108" s="114"/>
      <c r="K108" s="29"/>
    </row>
    <row r="109" spans="2:11" ht="12.75">
      <c r="B109" s="30"/>
      <c r="C109" s="30"/>
      <c r="D109" s="30"/>
      <c r="E109" s="30"/>
      <c r="F109" s="30"/>
      <c r="G109" s="30"/>
      <c r="H109" s="30"/>
      <c r="I109" s="30"/>
      <c r="J109" s="30"/>
      <c r="K109" s="29"/>
    </row>
    <row r="110" spans="2:11" ht="75" customHeight="1">
      <c r="B110" s="33" t="s">
        <v>13</v>
      </c>
      <c r="C110" s="114" t="s">
        <v>62</v>
      </c>
      <c r="D110" s="114"/>
      <c r="E110" s="114"/>
      <c r="F110" s="114"/>
      <c r="G110" s="114"/>
      <c r="H110" s="114"/>
      <c r="I110" s="114"/>
      <c r="J110" s="114"/>
      <c r="K110" s="29"/>
    </row>
    <row r="111" spans="2:11" ht="12.75">
      <c r="B111" s="30"/>
      <c r="C111" s="30"/>
      <c r="D111" s="30"/>
      <c r="E111" s="30"/>
      <c r="F111" s="30"/>
      <c r="G111" s="30"/>
      <c r="H111" s="30"/>
      <c r="I111" s="30"/>
      <c r="J111" s="30"/>
      <c r="K111" s="29"/>
    </row>
    <row r="112" spans="2:11" ht="78" customHeight="1">
      <c r="B112" s="33" t="s">
        <v>52</v>
      </c>
      <c r="C112" s="114" t="s">
        <v>63</v>
      </c>
      <c r="D112" s="114"/>
      <c r="E112" s="114"/>
      <c r="F112" s="114"/>
      <c r="G112" s="114"/>
      <c r="H112" s="114"/>
      <c r="I112" s="114"/>
      <c r="J112" s="114"/>
      <c r="K112" s="29"/>
    </row>
    <row r="113" spans="2:11" ht="12.75">
      <c r="B113" s="30"/>
      <c r="C113" s="30"/>
      <c r="D113" s="30"/>
      <c r="E113" s="30"/>
      <c r="F113" s="30"/>
      <c r="G113" s="30"/>
      <c r="H113" s="30"/>
      <c r="I113" s="30"/>
      <c r="J113" s="30"/>
      <c r="K113" s="29"/>
    </row>
    <row r="114" spans="2:11" ht="74.25" customHeight="1">
      <c r="B114" s="33" t="s">
        <v>53</v>
      </c>
      <c r="C114" s="114" t="s">
        <v>59</v>
      </c>
      <c r="D114" s="114"/>
      <c r="E114" s="114"/>
      <c r="F114" s="114"/>
      <c r="G114" s="114"/>
      <c r="H114" s="114"/>
      <c r="I114" s="114"/>
      <c r="J114" s="114"/>
      <c r="K114" s="29"/>
    </row>
    <row r="115" spans="2:11" ht="12.75">
      <c r="B115" s="30"/>
      <c r="C115" s="30"/>
      <c r="D115" s="30"/>
      <c r="E115" s="30"/>
      <c r="F115" s="30"/>
      <c r="G115" s="30"/>
      <c r="H115" s="30"/>
      <c r="I115" s="30"/>
      <c r="J115" s="30"/>
      <c r="K115" s="29"/>
    </row>
    <row r="116" spans="2:11" ht="73.5" customHeight="1">
      <c r="B116" s="33" t="s">
        <v>54</v>
      </c>
      <c r="C116" s="114" t="s">
        <v>64</v>
      </c>
      <c r="D116" s="114"/>
      <c r="E116" s="114"/>
      <c r="F116" s="114"/>
      <c r="G116" s="114"/>
      <c r="H116" s="114"/>
      <c r="I116" s="114"/>
      <c r="J116" s="114"/>
      <c r="K116" s="29"/>
    </row>
    <row r="117" spans="2:11" ht="12.75">
      <c r="B117" s="33"/>
      <c r="C117" s="33"/>
      <c r="D117" s="33"/>
      <c r="E117" s="33"/>
      <c r="F117" s="33"/>
      <c r="G117" s="33"/>
      <c r="H117" s="33"/>
      <c r="I117" s="33"/>
      <c r="J117" s="33"/>
      <c r="K117" s="29"/>
    </row>
    <row r="118" spans="2:11" ht="74.25" customHeight="1">
      <c r="B118" s="33" t="s">
        <v>55</v>
      </c>
      <c r="C118" s="114" t="s">
        <v>44</v>
      </c>
      <c r="D118" s="114"/>
      <c r="E118" s="114"/>
      <c r="F118" s="114"/>
      <c r="G118" s="114"/>
      <c r="H118" s="114"/>
      <c r="I118" s="114"/>
      <c r="J118" s="114"/>
      <c r="K118" s="29"/>
    </row>
    <row r="119" spans="2:11" ht="12.75">
      <c r="B119" s="33"/>
      <c r="C119" s="33"/>
      <c r="D119" s="33"/>
      <c r="E119" s="33"/>
      <c r="F119" s="33"/>
      <c r="G119" s="33"/>
      <c r="H119" s="33"/>
      <c r="I119" s="33"/>
      <c r="J119" s="33"/>
      <c r="K119" s="29"/>
    </row>
    <row r="120" spans="2:11" ht="12.75">
      <c r="B120" s="96" t="s">
        <v>56</v>
      </c>
      <c r="C120" s="96"/>
      <c r="D120" s="96"/>
      <c r="E120" s="30"/>
      <c r="F120" s="30"/>
      <c r="G120" s="30"/>
      <c r="H120" s="30"/>
      <c r="I120" s="30"/>
      <c r="J120" s="30"/>
      <c r="K120" s="29"/>
    </row>
    <row r="121" spans="2:11" ht="12.75">
      <c r="B121" s="31"/>
      <c r="C121" s="31"/>
      <c r="D121" s="30"/>
      <c r="E121" s="30"/>
      <c r="F121" s="30"/>
      <c r="G121" s="30"/>
      <c r="H121" s="30"/>
      <c r="I121" s="30"/>
      <c r="J121" s="30"/>
      <c r="K121" s="29"/>
    </row>
    <row r="122" spans="2:11" ht="50.25" customHeight="1">
      <c r="B122" s="114" t="s">
        <v>45</v>
      </c>
      <c r="C122" s="114"/>
      <c r="D122" s="114"/>
      <c r="E122" s="114"/>
      <c r="F122" s="114"/>
      <c r="G122" s="114"/>
      <c r="H122" s="114"/>
      <c r="I122" s="114"/>
      <c r="J122" s="114"/>
      <c r="K122" s="29"/>
    </row>
    <row r="123" spans="2:11" ht="12.75">
      <c r="B123" s="33"/>
      <c r="C123" s="33"/>
      <c r="D123" s="33"/>
      <c r="E123" s="33"/>
      <c r="F123" s="33"/>
      <c r="G123" s="33"/>
      <c r="H123" s="33"/>
      <c r="I123" s="33"/>
      <c r="J123" s="33"/>
      <c r="K123" s="29"/>
    </row>
    <row r="124" spans="2:11" ht="12.75">
      <c r="B124" s="97" t="s">
        <v>58</v>
      </c>
      <c r="C124" s="118"/>
      <c r="D124" s="118"/>
      <c r="E124" s="118"/>
      <c r="F124" s="118"/>
      <c r="G124" s="118"/>
      <c r="H124" s="118"/>
      <c r="I124" s="118"/>
      <c r="J124" s="118"/>
      <c r="K124" s="29"/>
    </row>
    <row r="125" spans="2:11" ht="12.75">
      <c r="B125" s="30"/>
      <c r="C125" s="30"/>
      <c r="D125" s="30"/>
      <c r="E125" s="30"/>
      <c r="F125" s="30"/>
      <c r="G125" s="30"/>
      <c r="H125" s="30"/>
      <c r="I125" s="30"/>
      <c r="J125" s="30"/>
      <c r="K125" s="29"/>
    </row>
    <row r="126" spans="2:11" ht="25.5" customHeight="1">
      <c r="B126" s="114" t="s">
        <v>46</v>
      </c>
      <c r="C126" s="114"/>
      <c r="D126" s="114"/>
      <c r="E126" s="114"/>
      <c r="F126" s="114"/>
      <c r="G126" s="114"/>
      <c r="H126" s="114"/>
      <c r="I126" s="114"/>
      <c r="J126" s="114"/>
      <c r="K126" s="29"/>
    </row>
    <row r="127" spans="2:11" ht="12.75">
      <c r="B127" s="30"/>
      <c r="C127" s="34"/>
      <c r="D127" s="34"/>
      <c r="E127" s="34"/>
      <c r="F127" s="34"/>
      <c r="G127" s="34"/>
      <c r="H127" s="34"/>
      <c r="I127" s="115"/>
      <c r="J127" s="115"/>
      <c r="K127" s="29"/>
    </row>
    <row r="128" spans="2:11" ht="34.5" customHeight="1">
      <c r="B128" s="33" t="s">
        <v>11</v>
      </c>
      <c r="C128" s="113" t="s">
        <v>47</v>
      </c>
      <c r="D128" s="113"/>
      <c r="E128" s="113"/>
      <c r="F128" s="113"/>
      <c r="G128" s="113"/>
      <c r="H128" s="113"/>
      <c r="I128" s="113"/>
      <c r="J128" s="113"/>
      <c r="K128" s="29"/>
    </row>
    <row r="129" spans="2:11" ht="33" customHeight="1">
      <c r="B129" s="33" t="s">
        <v>12</v>
      </c>
      <c r="C129" s="113" t="s">
        <v>48</v>
      </c>
      <c r="D129" s="113"/>
      <c r="E129" s="113"/>
      <c r="F129" s="113"/>
      <c r="G129" s="113"/>
      <c r="H129" s="113"/>
      <c r="I129" s="113"/>
      <c r="J129" s="113"/>
      <c r="K129" s="29"/>
    </row>
    <row r="130" spans="2:11" ht="53.25" customHeight="1">
      <c r="B130" s="33" t="s">
        <v>13</v>
      </c>
      <c r="C130" s="113" t="s">
        <v>49</v>
      </c>
      <c r="D130" s="113"/>
      <c r="E130" s="113"/>
      <c r="F130" s="113"/>
      <c r="G130" s="113"/>
      <c r="H130" s="113"/>
      <c r="I130" s="113"/>
      <c r="J130" s="113"/>
      <c r="K130" s="29"/>
    </row>
    <row r="131" spans="2:11" ht="14.25" customHeight="1">
      <c r="B131" s="30"/>
      <c r="C131" s="36"/>
      <c r="D131" s="36"/>
      <c r="E131" s="36"/>
      <c r="F131" s="36"/>
      <c r="G131" s="36"/>
      <c r="H131" s="36"/>
      <c r="I131" s="36"/>
      <c r="J131" s="36"/>
      <c r="K131" s="29"/>
    </row>
    <row r="132" spans="2:11" ht="15.75" customHeight="1">
      <c r="B132" s="124" t="s">
        <v>144</v>
      </c>
      <c r="C132" s="124"/>
      <c r="D132" s="124"/>
      <c r="E132" s="124"/>
      <c r="F132" s="124"/>
      <c r="G132" s="124"/>
      <c r="H132" s="124"/>
      <c r="I132" s="124"/>
      <c r="J132" s="124"/>
      <c r="K132" s="29"/>
    </row>
    <row r="133" spans="2:11" ht="12.75">
      <c r="B133" s="30"/>
      <c r="C133" s="34"/>
      <c r="D133" s="34"/>
      <c r="E133" s="34"/>
      <c r="F133" s="34"/>
      <c r="G133" s="34"/>
      <c r="H133" s="34"/>
      <c r="I133" s="117"/>
      <c r="J133" s="117"/>
      <c r="K133" s="29"/>
    </row>
    <row r="134" spans="2:11" ht="12.75">
      <c r="B134" s="118" t="s">
        <v>57</v>
      </c>
      <c r="C134" s="118"/>
      <c r="D134" s="118"/>
      <c r="E134" s="118"/>
      <c r="F134" s="118"/>
      <c r="G134" s="118"/>
      <c r="H134" s="118"/>
      <c r="I134" s="118"/>
      <c r="J134" s="118"/>
      <c r="K134" s="29"/>
    </row>
    <row r="135" spans="2:11" ht="12.75">
      <c r="B135" s="33"/>
      <c r="C135" s="33"/>
      <c r="D135" s="33"/>
      <c r="E135" s="33"/>
      <c r="F135" s="33"/>
      <c r="G135" s="33"/>
      <c r="H135" s="33"/>
      <c r="I135" s="33"/>
      <c r="J135" s="33"/>
      <c r="K135" s="29"/>
    </row>
    <row r="136" spans="2:11" ht="39.75" customHeight="1">
      <c r="B136" s="113" t="s">
        <v>50</v>
      </c>
      <c r="C136" s="113"/>
      <c r="D136" s="113"/>
      <c r="E136" s="113"/>
      <c r="F136" s="113"/>
      <c r="G136" s="113"/>
      <c r="H136" s="113"/>
      <c r="I136" s="113"/>
      <c r="J136" s="113"/>
      <c r="K136" s="30"/>
    </row>
    <row r="137" spans="2:11" ht="12.75">
      <c r="B137" s="33"/>
      <c r="C137" s="30"/>
      <c r="D137" s="30"/>
      <c r="E137" s="30"/>
      <c r="F137" s="30"/>
      <c r="G137" s="30"/>
      <c r="H137" s="30"/>
      <c r="I137" s="30"/>
      <c r="J137" s="30"/>
      <c r="K137" s="30"/>
    </row>
    <row r="138" spans="2:11" ht="12.75">
      <c r="B138" s="33"/>
      <c r="C138" s="30"/>
      <c r="D138" s="30"/>
      <c r="E138" s="30"/>
      <c r="F138" s="30"/>
      <c r="G138" s="30"/>
      <c r="H138" s="30"/>
      <c r="I138" s="30"/>
      <c r="J138" s="95" t="s">
        <v>30</v>
      </c>
      <c r="K138" s="95"/>
    </row>
    <row r="139" spans="2:11" ht="12.75">
      <c r="B139" s="33"/>
      <c r="C139" s="30"/>
      <c r="D139" s="30"/>
      <c r="E139" s="30"/>
      <c r="F139" s="30"/>
      <c r="G139" s="30"/>
      <c r="H139" s="30"/>
      <c r="I139" s="30"/>
      <c r="J139" s="30"/>
      <c r="K139" s="30"/>
    </row>
    <row r="140" spans="1:11" s="24" customFormat="1" ht="12.75">
      <c r="A140" s="23"/>
      <c r="B140" s="111" t="s">
        <v>31</v>
      </c>
      <c r="C140" s="111"/>
      <c r="D140" s="111"/>
      <c r="E140" s="111"/>
      <c r="F140" s="111"/>
      <c r="G140" s="111"/>
      <c r="H140" s="111"/>
      <c r="I140" s="111"/>
      <c r="J140" s="102">
        <v>1634</v>
      </c>
      <c r="K140" s="102"/>
    </row>
    <row r="141" spans="1:11" s="24" customFormat="1" ht="12.75">
      <c r="A141" s="23"/>
      <c r="B141" s="111" t="s">
        <v>32</v>
      </c>
      <c r="C141" s="111"/>
      <c r="D141" s="111"/>
      <c r="E141" s="111"/>
      <c r="F141" s="111"/>
      <c r="G141" s="111"/>
      <c r="H141" s="111"/>
      <c r="I141" s="111"/>
      <c r="J141" s="102">
        <v>1875</v>
      </c>
      <c r="K141" s="102"/>
    </row>
    <row r="142" spans="1:11" s="24" customFormat="1" ht="12.75">
      <c r="A142" s="23"/>
      <c r="B142" s="111" t="s">
        <v>33</v>
      </c>
      <c r="C142" s="111"/>
      <c r="D142" s="111"/>
      <c r="E142" s="111"/>
      <c r="F142" s="111"/>
      <c r="G142" s="111"/>
      <c r="H142" s="111"/>
      <c r="I142" s="111"/>
      <c r="J142" s="102">
        <v>12157</v>
      </c>
      <c r="K142" s="102"/>
    </row>
    <row r="143" spans="1:11" s="24" customFormat="1" ht="12.75">
      <c r="A143" s="23"/>
      <c r="B143" s="111" t="s">
        <v>34</v>
      </c>
      <c r="C143" s="111"/>
      <c r="D143" s="111"/>
      <c r="E143" s="111"/>
      <c r="F143" s="111"/>
      <c r="G143" s="111"/>
      <c r="H143" s="111"/>
      <c r="I143" s="111"/>
      <c r="J143" s="102">
        <v>1929</v>
      </c>
      <c r="K143" s="102"/>
    </row>
    <row r="144" spans="1:11" s="24" customFormat="1" ht="12.75">
      <c r="A144" s="23"/>
      <c r="B144" s="111" t="s">
        <v>35</v>
      </c>
      <c r="C144" s="111"/>
      <c r="D144" s="111"/>
      <c r="E144" s="111"/>
      <c r="F144" s="111"/>
      <c r="G144" s="111"/>
      <c r="H144" s="111"/>
      <c r="I144" s="111"/>
      <c r="J144" s="102">
        <v>7381</v>
      </c>
      <c r="K144" s="102"/>
    </row>
    <row r="145" spans="1:11" s="24" customFormat="1" ht="12.75">
      <c r="A145" s="23"/>
      <c r="B145" s="111" t="s">
        <v>36</v>
      </c>
      <c r="C145" s="111"/>
      <c r="D145" s="111"/>
      <c r="E145" s="111"/>
      <c r="F145" s="111"/>
      <c r="G145" s="111"/>
      <c r="H145" s="111"/>
      <c r="I145" s="111"/>
      <c r="J145" s="102">
        <v>2200</v>
      </c>
      <c r="K145" s="102"/>
    </row>
    <row r="146" spans="2:11" ht="12.75">
      <c r="B146" s="33"/>
      <c r="C146" s="111"/>
      <c r="D146" s="111"/>
      <c r="E146" s="111"/>
      <c r="F146" s="111"/>
      <c r="G146" s="111"/>
      <c r="H146" s="111"/>
      <c r="I146" s="111"/>
      <c r="J146" s="102"/>
      <c r="K146" s="102"/>
    </row>
    <row r="147" spans="2:11" ht="13.5" thickBot="1">
      <c r="B147" s="33"/>
      <c r="C147" s="111"/>
      <c r="D147" s="111"/>
      <c r="E147" s="111"/>
      <c r="F147" s="111"/>
      <c r="G147" s="111"/>
      <c r="H147" s="111"/>
      <c r="I147" s="111"/>
      <c r="J147" s="112">
        <f>SUM(J140:K146)</f>
        <v>27176</v>
      </c>
      <c r="K147" s="112"/>
    </row>
    <row r="148" spans="2:11" ht="12.75">
      <c r="B148" s="20"/>
      <c r="C148" s="19"/>
      <c r="D148" s="19"/>
      <c r="E148" s="19"/>
      <c r="F148" s="19"/>
      <c r="G148" s="19"/>
      <c r="H148" s="19"/>
      <c r="I148" s="19"/>
      <c r="J148" s="19"/>
      <c r="K148" s="19"/>
    </row>
    <row r="149" spans="2:11" ht="12.75">
      <c r="B149" s="110" t="s">
        <v>243</v>
      </c>
      <c r="C149" s="110"/>
      <c r="D149" s="110"/>
      <c r="E149" s="110"/>
      <c r="F149" s="110"/>
      <c r="G149" s="110"/>
      <c r="H149" s="110"/>
      <c r="I149" s="110"/>
      <c r="J149" s="110"/>
      <c r="K149" s="110"/>
    </row>
    <row r="150" spans="2:10" ht="12.75">
      <c r="B150" s="19"/>
      <c r="C150" s="19"/>
      <c r="D150" s="19"/>
      <c r="E150" s="19"/>
      <c r="F150" s="19"/>
      <c r="G150" s="19"/>
      <c r="H150" s="19"/>
      <c r="I150" s="19"/>
      <c r="J150" s="19"/>
    </row>
    <row r="151" spans="1:10" ht="12.75" customHeight="1">
      <c r="A151" s="17" t="s">
        <v>145</v>
      </c>
      <c r="B151" s="122" t="s">
        <v>43</v>
      </c>
      <c r="C151" s="122"/>
      <c r="D151" s="122"/>
      <c r="E151" s="122"/>
      <c r="F151" s="122"/>
      <c r="G151" s="122"/>
      <c r="H151" s="122"/>
      <c r="I151" s="122"/>
      <c r="J151" s="122"/>
    </row>
    <row r="152" spans="2:10" ht="12.75" customHeight="1">
      <c r="B152" s="116" t="s">
        <v>228</v>
      </c>
      <c r="C152" s="116"/>
      <c r="D152" s="116"/>
      <c r="E152" s="116"/>
      <c r="F152" s="116"/>
      <c r="G152" s="116"/>
      <c r="H152" s="116"/>
      <c r="I152" s="116"/>
      <c r="J152" s="116"/>
    </row>
    <row r="153" spans="2:10" ht="12.75">
      <c r="B153" s="20"/>
      <c r="C153" s="123"/>
      <c r="D153" s="123"/>
      <c r="E153" s="123"/>
      <c r="F153" s="123"/>
      <c r="G153" s="123"/>
      <c r="H153" s="123"/>
      <c r="I153" s="123"/>
      <c r="J153" s="123"/>
    </row>
    <row r="154" spans="2:10" ht="12.75">
      <c r="B154" s="20"/>
      <c r="C154" s="20"/>
      <c r="D154" s="20"/>
      <c r="E154" s="20"/>
      <c r="F154" s="20"/>
      <c r="G154" s="20"/>
      <c r="H154" s="68" t="s">
        <v>149</v>
      </c>
      <c r="I154" s="68" t="s">
        <v>148</v>
      </c>
      <c r="J154" s="68" t="s">
        <v>147</v>
      </c>
    </row>
    <row r="155" spans="2:10" ht="12.75">
      <c r="B155" s="20"/>
      <c r="C155" s="20"/>
      <c r="D155" s="20"/>
      <c r="E155" s="20"/>
      <c r="F155" s="20"/>
      <c r="G155" s="20"/>
      <c r="H155" s="69" t="s">
        <v>30</v>
      </c>
      <c r="I155" s="69" t="s">
        <v>30</v>
      </c>
      <c r="J155" s="69" t="s">
        <v>30</v>
      </c>
    </row>
    <row r="156" spans="2:10" ht="12.75">
      <c r="B156" s="20"/>
      <c r="C156" s="20"/>
      <c r="D156" s="20"/>
      <c r="E156" s="20"/>
      <c r="F156" s="20"/>
      <c r="G156" s="20"/>
      <c r="H156" s="20"/>
      <c r="I156" s="20"/>
      <c r="J156" s="20"/>
    </row>
    <row r="157" spans="2:10" ht="12.75">
      <c r="B157" s="53" t="s">
        <v>22</v>
      </c>
      <c r="C157" s="20"/>
      <c r="D157" s="20"/>
      <c r="E157" s="20"/>
      <c r="F157" s="20"/>
      <c r="G157" s="20"/>
      <c r="H157" s="74">
        <f>10037+5901</f>
        <v>15938</v>
      </c>
      <c r="I157" s="70">
        <v>588</v>
      </c>
      <c r="J157" s="70">
        <f>SUM(H157:I157)</f>
        <v>16526</v>
      </c>
    </row>
    <row r="158" spans="2:10" ht="12.75">
      <c r="B158" s="53" t="s">
        <v>21</v>
      </c>
      <c r="C158" s="20"/>
      <c r="D158" s="20"/>
      <c r="E158" s="20"/>
      <c r="F158" s="20"/>
      <c r="G158" s="20"/>
      <c r="H158" s="70">
        <f>10829+3685</f>
        <v>14514</v>
      </c>
      <c r="I158" s="70">
        <f>33264+120</f>
        <v>33384</v>
      </c>
      <c r="J158" s="70">
        <f>SUM(H158:I158)</f>
        <v>47898</v>
      </c>
    </row>
    <row r="159" spans="2:10" ht="12.75">
      <c r="B159" s="53"/>
      <c r="C159" s="20"/>
      <c r="D159" s="20"/>
      <c r="E159" s="20"/>
      <c r="F159" s="20"/>
      <c r="G159" s="20"/>
      <c r="H159" s="70"/>
      <c r="I159" s="70"/>
      <c r="J159" s="70"/>
    </row>
    <row r="160" spans="2:10" ht="13.5" thickBot="1">
      <c r="B160" s="53"/>
      <c r="C160" s="20"/>
      <c r="D160" s="20"/>
      <c r="E160" s="20"/>
      <c r="F160" s="20"/>
      <c r="G160" s="20"/>
      <c r="H160" s="71">
        <f>SUM(H157:H159)</f>
        <v>30452</v>
      </c>
      <c r="I160" s="71">
        <f>SUM(I157:I159)</f>
        <v>33972</v>
      </c>
      <c r="J160" s="71">
        <f>SUM(J157:J159)</f>
        <v>64424</v>
      </c>
    </row>
    <row r="161" ht="13.5" thickTop="1"/>
    <row r="162" spans="1:2" ht="12.75">
      <c r="A162" s="17" t="s">
        <v>146</v>
      </c>
      <c r="B162" s="18" t="s">
        <v>26</v>
      </c>
    </row>
    <row r="163" spans="2:10" ht="30" customHeight="1">
      <c r="B163" s="116" t="s">
        <v>230</v>
      </c>
      <c r="C163" s="116"/>
      <c r="D163" s="116"/>
      <c r="E163" s="116"/>
      <c r="F163" s="116"/>
      <c r="G163" s="116"/>
      <c r="H163" s="116"/>
      <c r="I163" s="116"/>
      <c r="J163" s="116"/>
    </row>
    <row r="165" spans="1:2" ht="12.75">
      <c r="A165" s="17" t="s">
        <v>150</v>
      </c>
      <c r="B165" s="18" t="s">
        <v>27</v>
      </c>
    </row>
    <row r="166" spans="2:10" ht="12.75" customHeight="1">
      <c r="B166" s="116" t="s">
        <v>229</v>
      </c>
      <c r="C166" s="116"/>
      <c r="D166" s="116"/>
      <c r="E166" s="116"/>
      <c r="F166" s="116"/>
      <c r="G166" s="116"/>
      <c r="H166" s="116"/>
      <c r="I166" s="116"/>
      <c r="J166" s="116"/>
    </row>
    <row r="169" spans="1:2" ht="12.75">
      <c r="A169" s="17" t="s">
        <v>151</v>
      </c>
      <c r="B169" s="18" t="s">
        <v>29</v>
      </c>
    </row>
    <row r="170" spans="2:10" ht="12.75">
      <c r="B170" s="116" t="s">
        <v>153</v>
      </c>
      <c r="C170" s="116"/>
      <c r="D170" s="116"/>
      <c r="E170" s="116"/>
      <c r="F170" s="116"/>
      <c r="G170" s="116"/>
      <c r="H170" s="116"/>
      <c r="I170" s="116"/>
      <c r="J170" s="116"/>
    </row>
    <row r="172" spans="1:2" ht="12.75">
      <c r="A172" s="17" t="s">
        <v>152</v>
      </c>
      <c r="B172" s="18" t="s">
        <v>154</v>
      </c>
    </row>
    <row r="173" spans="2:10" ht="42.75" customHeight="1">
      <c r="B173" s="116" t="s">
        <v>244</v>
      </c>
      <c r="C173" s="116"/>
      <c r="D173" s="116"/>
      <c r="E173" s="116"/>
      <c r="F173" s="116"/>
      <c r="G173" s="116"/>
      <c r="H173" s="116"/>
      <c r="I173" s="116"/>
      <c r="J173" s="116"/>
    </row>
    <row r="176" ht="12.75">
      <c r="A176" s="94" t="s">
        <v>245</v>
      </c>
    </row>
    <row r="177" ht="12.75">
      <c r="A177" s="94" t="s">
        <v>246</v>
      </c>
    </row>
  </sheetData>
  <mergeCells count="74">
    <mergeCell ref="F35:G35"/>
    <mergeCell ref="H35:I35"/>
    <mergeCell ref="C153:J153"/>
    <mergeCell ref="B67:J67"/>
    <mergeCell ref="B91:J91"/>
    <mergeCell ref="B132:J132"/>
    <mergeCell ref="B152:J152"/>
    <mergeCell ref="C106:J106"/>
    <mergeCell ref="C108:J108"/>
    <mergeCell ref="C110:J110"/>
    <mergeCell ref="C114:J114"/>
    <mergeCell ref="B173:J173"/>
    <mergeCell ref="B70:J70"/>
    <mergeCell ref="B73:J73"/>
    <mergeCell ref="B75:J75"/>
    <mergeCell ref="F81:G81"/>
    <mergeCell ref="H81:I81"/>
    <mergeCell ref="B170:J170"/>
    <mergeCell ref="B104:J104"/>
    <mergeCell ref="B151:J151"/>
    <mergeCell ref="B53:J53"/>
    <mergeCell ref="B56:J56"/>
    <mergeCell ref="B59:J59"/>
    <mergeCell ref="B62:J62"/>
    <mergeCell ref="C116:J116"/>
    <mergeCell ref="B120:D120"/>
    <mergeCell ref="B124:J124"/>
    <mergeCell ref="B122:J122"/>
    <mergeCell ref="C112:J112"/>
    <mergeCell ref="B8:J8"/>
    <mergeCell ref="B13:J13"/>
    <mergeCell ref="B21:J21"/>
    <mergeCell ref="B10:J10"/>
    <mergeCell ref="B16:J16"/>
    <mergeCell ref="B18:J18"/>
    <mergeCell ref="B24:J24"/>
    <mergeCell ref="B26:J26"/>
    <mergeCell ref="B27:J27"/>
    <mergeCell ref="B102:J102"/>
    <mergeCell ref="B94:J94"/>
    <mergeCell ref="B97:J97"/>
    <mergeCell ref="B99:J99"/>
    <mergeCell ref="B29:J29"/>
    <mergeCell ref="B30:J30"/>
    <mergeCell ref="B51:J51"/>
    <mergeCell ref="B163:J163"/>
    <mergeCell ref="J138:K138"/>
    <mergeCell ref="C118:J118"/>
    <mergeCell ref="C146:I146"/>
    <mergeCell ref="J146:K146"/>
    <mergeCell ref="C128:J128"/>
    <mergeCell ref="C129:J129"/>
    <mergeCell ref="J141:K141"/>
    <mergeCell ref="B166:J166"/>
    <mergeCell ref="I133:J133"/>
    <mergeCell ref="B134:J134"/>
    <mergeCell ref="B145:I145"/>
    <mergeCell ref="J143:K143"/>
    <mergeCell ref="J144:K144"/>
    <mergeCell ref="B143:I143"/>
    <mergeCell ref="B136:J136"/>
    <mergeCell ref="B126:J126"/>
    <mergeCell ref="I127:J127"/>
    <mergeCell ref="C130:J130"/>
    <mergeCell ref="B149:K149"/>
    <mergeCell ref="C147:I147"/>
    <mergeCell ref="J147:K147"/>
    <mergeCell ref="J140:K140"/>
    <mergeCell ref="B140:I140"/>
    <mergeCell ref="J142:K142"/>
    <mergeCell ref="B141:I141"/>
    <mergeCell ref="B144:I144"/>
    <mergeCell ref="B142:I142"/>
    <mergeCell ref="J145:K145"/>
  </mergeCells>
  <printOptions/>
  <pageMargins left="0.75" right="0.75" top="0.52" bottom="0.54" header="0.33" footer="0.26"/>
  <pageSetup horizontalDpi="600" verticalDpi="600" orientation="portrait" paperSize="9" scale="93" r:id="rId1"/>
  <headerFooter alignWithMargins="0">
    <oddFooter>&amp;CPage &amp;P of &amp;N</oddFooter>
  </headerFooter>
  <rowBreaks count="3" manualBreakCount="3">
    <brk id="31" max="255" man="1"/>
    <brk id="71"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Yong</dc:creator>
  <cp:keywords/>
  <dc:description/>
  <cp:lastModifiedBy>PFA Corporate Services Sdn Bhd</cp:lastModifiedBy>
  <cp:lastPrinted>2003-02-27T09:54:19Z</cp:lastPrinted>
  <dcterms:created xsi:type="dcterms:W3CDTF">2002-10-31T10:59:12Z</dcterms:created>
  <dcterms:modified xsi:type="dcterms:W3CDTF">2003-02-28T00:50:50Z</dcterms:modified>
  <cp:category/>
  <cp:version/>
  <cp:contentType/>
  <cp:contentStatus/>
</cp:coreProperties>
</file>